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https://nissangroup.sharepoint.com/teams/JAO_NML_04_036157_PQP_Mamagement/Shared Documents/20_Revision document draft/NPQP2.0(Final)/03. Project Management/3.2/"/>
    </mc:Choice>
  </mc:AlternateContent>
  <xr:revisionPtr revIDLastSave="20" documentId="13_ncr:1_{FA34D32E-A972-4618-A4FA-11A8A16C724A}" xr6:coauthVersionLast="47" xr6:coauthVersionMax="47" xr10:uidLastSave="{0208A73F-7C80-45DE-81AF-73F8A60CD941}"/>
  <bookViews>
    <workbookView xWindow="-110" yWindow="-110" windowWidth="19420" windowHeight="10420" tabRatio="889" xr2:uid="{00000000-000D-0000-FFFF-FFFF00000000}"/>
  </bookViews>
  <sheets>
    <sheet name="SMS COVER" sheetId="16" r:id="rId1"/>
    <sheet name="SUPPLIER REVISION HISTORY" sheetId="99" r:id="rId2"/>
  </sheets>
  <definedNames>
    <definedName name="_Order1" hidden="1">1</definedName>
    <definedName name="_Order2" hidden="1">255</definedName>
    <definedName name="_xlnm.Print_Area" localSheetId="0">'SMS COVER'!$A$1:$IT$266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27" i="16" l="1"/>
  <c r="I37" i="16" s="1"/>
  <c r="Q120" i="16" l="1"/>
  <c r="Q118" i="16"/>
  <c r="M120" i="16"/>
  <c r="K105" i="16"/>
  <c r="M118" i="16" l="1"/>
  <c r="K117" i="16"/>
  <c r="K113" i="16"/>
  <c r="K101" i="16"/>
  <c r="K109" i="16"/>
  <c r="K93" i="16"/>
  <c r="K85" i="16"/>
  <c r="K73" i="16" l="1"/>
  <c r="K97" i="16"/>
  <c r="K65" i="16"/>
  <c r="K69" i="16"/>
  <c r="K61" i="16"/>
  <c r="K57" i="16"/>
  <c r="K49" i="16"/>
  <c r="K89" i="16"/>
  <c r="K45" i="16"/>
  <c r="K81" i="16"/>
  <c r="K41" i="16"/>
  <c r="K53" i="16"/>
  <c r="K77" i="16"/>
  <c r="R35" i="16" l="1"/>
  <c r="R34" i="16"/>
  <c r="V34" i="16" s="1"/>
  <c r="Z34" i="16" s="1"/>
  <c r="AD34" i="16" s="1"/>
  <c r="AH34" i="16" s="1"/>
  <c r="AL34" i="16" s="1"/>
  <c r="AP34" i="16" s="1"/>
  <c r="AT34" i="16" s="1"/>
  <c r="AX34" i="16" s="1"/>
  <c r="BB34" i="16" s="1"/>
  <c r="BF34" i="16" s="1"/>
  <c r="BJ34" i="16" s="1"/>
  <c r="BN34" i="16" s="1"/>
  <c r="BR34" i="16" s="1"/>
  <c r="BV34" i="16" s="1"/>
  <c r="BZ34" i="16" s="1"/>
  <c r="CD34" i="16" s="1"/>
  <c r="CH34" i="16" s="1"/>
  <c r="CL34" i="16" s="1"/>
  <c r="CP34" i="16" s="1"/>
  <c r="CT34" i="16" s="1"/>
  <c r="CX34" i="16" s="1"/>
  <c r="DB34" i="16" s="1"/>
  <c r="DF34" i="16" s="1"/>
  <c r="DJ34" i="16" l="1"/>
  <c r="DN34" i="16" s="1"/>
  <c r="DR34" i="16" s="1"/>
  <c r="DV34" i="16" s="1"/>
  <c r="DZ34" i="16" s="1"/>
  <c r="ED34" i="16" s="1"/>
  <c r="EH34" i="16" s="1"/>
  <c r="EL34" i="16" s="1"/>
  <c r="EP34" i="16" s="1"/>
  <c r="ET34" i="16" s="1"/>
  <c r="EX34" i="16" s="1"/>
  <c r="FB34" i="16" s="1"/>
  <c r="FF34" i="16" s="1"/>
  <c r="FJ34" i="16" s="1"/>
  <c r="FN34" i="16" s="1"/>
  <c r="FR34" i="16" s="1"/>
  <c r="FV34" i="16" s="1"/>
  <c r="FZ34" i="16" s="1"/>
  <c r="GD34" i="16" s="1"/>
  <c r="GH34" i="16" s="1"/>
  <c r="GL34" i="16" s="1"/>
  <c r="GP34" i="16" s="1"/>
  <c r="GT34" i="16" s="1"/>
  <c r="GX34" i="16" s="1"/>
  <c r="HB34" i="16" s="1"/>
  <c r="HF34" i="16" s="1"/>
  <c r="HJ34" i="16" s="1"/>
  <c r="HN34" i="16" s="1"/>
  <c r="HR34" i="16" s="1"/>
  <c r="HV34" i="16" s="1"/>
  <c r="HZ34" i="16" s="1"/>
  <c r="ID34" i="16" s="1"/>
  <c r="IH34" i="16" s="1"/>
  <c r="IL34" i="16" s="1"/>
  <c r="IP34" i="16" s="1"/>
  <c r="V35" i="16"/>
  <c r="BI32" i="16"/>
  <c r="AG32" i="16"/>
  <c r="AN32" i="16"/>
  <c r="AU32" i="16"/>
  <c r="BB32" i="16"/>
  <c r="Z32" i="16"/>
  <c r="Z35" i="16" l="1"/>
  <c r="AD35" i="16" l="1"/>
  <c r="AH35" i="16" l="1"/>
  <c r="AL35" i="16" l="1"/>
  <c r="Q116" i="16"/>
  <c r="M116" i="16"/>
  <c r="Q114" i="16"/>
  <c r="M114" i="16"/>
  <c r="Q112" i="16"/>
  <c r="M112" i="16"/>
  <c r="Q110" i="16"/>
  <c r="M110" i="16"/>
  <c r="Q108" i="16"/>
  <c r="M108" i="16"/>
  <c r="Q106" i="16"/>
  <c r="Q104" i="16"/>
  <c r="M104" i="16"/>
  <c r="Q102" i="16"/>
  <c r="Q100" i="16"/>
  <c r="M100" i="16"/>
  <c r="Q98" i="16"/>
  <c r="Q96" i="16"/>
  <c r="M96" i="16"/>
  <c r="Q94" i="16"/>
  <c r="M94" i="16"/>
  <c r="Q92" i="16"/>
  <c r="M92" i="16"/>
  <c r="Q90" i="16"/>
  <c r="Q88" i="16"/>
  <c r="M88" i="16"/>
  <c r="Q86" i="16"/>
  <c r="Q84" i="16"/>
  <c r="M84" i="16"/>
  <c r="Q82" i="16"/>
  <c r="M82" i="16"/>
  <c r="Q80" i="16"/>
  <c r="M80" i="16"/>
  <c r="Q78" i="16"/>
  <c r="Q76" i="16"/>
  <c r="M76" i="16"/>
  <c r="Q74" i="16"/>
  <c r="Q72" i="16"/>
  <c r="M72" i="16"/>
  <c r="Q70" i="16"/>
  <c r="M70" i="16"/>
  <c r="Q68" i="16"/>
  <c r="M68" i="16"/>
  <c r="Q66" i="16"/>
  <c r="Q64" i="16"/>
  <c r="M64" i="16"/>
  <c r="Q62" i="16"/>
  <c r="Q60" i="16"/>
  <c r="M60" i="16"/>
  <c r="Q58" i="16"/>
  <c r="M58" i="16"/>
  <c r="Q56" i="16"/>
  <c r="M56" i="16"/>
  <c r="Q54" i="16"/>
  <c r="Q52" i="16"/>
  <c r="M52" i="16"/>
  <c r="Q50" i="16"/>
  <c r="Q48" i="16"/>
  <c r="M48" i="16"/>
  <c r="Q46" i="16"/>
  <c r="M46" i="16"/>
  <c r="Q44" i="16"/>
  <c r="M44" i="16"/>
  <c r="Q42" i="16"/>
  <c r="M42" i="16"/>
  <c r="M40" i="16"/>
  <c r="M39" i="16"/>
  <c r="AP35" i="16" l="1"/>
  <c r="M106" i="16"/>
  <c r="M102" i="16"/>
  <c r="M98" i="16"/>
  <c r="M90" i="16"/>
  <c r="M86" i="16"/>
  <c r="M78" i="16"/>
  <c r="M74" i="16"/>
  <c r="M66" i="16"/>
  <c r="M62" i="16"/>
  <c r="M54" i="16"/>
  <c r="M50" i="16"/>
  <c r="AT35" i="16" l="1"/>
  <c r="U36" i="16"/>
  <c r="AX35" i="16" l="1"/>
  <c r="R36" i="16"/>
  <c r="T36" i="16"/>
  <c r="S36" i="16"/>
  <c r="BB35" i="16" l="1"/>
  <c r="S40" i="16"/>
  <c r="X40" i="16"/>
  <c r="V40" i="16"/>
  <c r="Y40" i="16"/>
  <c r="W40" i="16"/>
  <c r="R40" i="16"/>
  <c r="T40" i="16"/>
  <c r="U40" i="16"/>
  <c r="U39" i="16" l="1"/>
  <c r="U37" i="16" s="1"/>
  <c r="R120" i="16"/>
  <c r="S120" i="16" s="1"/>
  <c r="T120" i="16" s="1"/>
  <c r="U120" i="16" s="1"/>
  <c r="V120" i="16" s="1"/>
  <c r="W120" i="16" s="1"/>
  <c r="X120" i="16" s="1"/>
  <c r="R118" i="16"/>
  <c r="S118" i="16" s="1"/>
  <c r="T118" i="16" s="1"/>
  <c r="U118" i="16" s="1"/>
  <c r="V118" i="16" s="1"/>
  <c r="W118" i="16" s="1"/>
  <c r="X118" i="16" s="1"/>
  <c r="BF35" i="16"/>
  <c r="R39" i="16"/>
  <c r="R37" i="16" s="1"/>
  <c r="W39" i="16"/>
  <c r="W37" i="16" s="1"/>
  <c r="X39" i="16"/>
  <c r="X37" i="16" s="1"/>
  <c r="T39" i="16"/>
  <c r="T37" i="16" s="1"/>
  <c r="V39" i="16"/>
  <c r="V37" i="16" s="1"/>
  <c r="S39" i="16"/>
  <c r="S37" i="16" s="1"/>
  <c r="R52" i="16"/>
  <c r="S52" i="16" s="1"/>
  <c r="T52" i="16" s="1"/>
  <c r="U52" i="16" s="1"/>
  <c r="V52" i="16" s="1"/>
  <c r="W52" i="16" s="1"/>
  <c r="X52" i="16" s="1"/>
  <c r="R104" i="16"/>
  <c r="S104" i="16" s="1"/>
  <c r="T104" i="16" s="1"/>
  <c r="U104" i="16" s="1"/>
  <c r="V104" i="16" s="1"/>
  <c r="W104" i="16" s="1"/>
  <c r="X104" i="16" s="1"/>
  <c r="R44" i="16"/>
  <c r="S44" i="16" s="1"/>
  <c r="T44" i="16" s="1"/>
  <c r="U44" i="16" s="1"/>
  <c r="V44" i="16" s="1"/>
  <c r="W44" i="16" s="1"/>
  <c r="X44" i="16" s="1"/>
  <c r="R82" i="16"/>
  <c r="S82" i="16" s="1"/>
  <c r="T82" i="16" s="1"/>
  <c r="U82" i="16" s="1"/>
  <c r="V82" i="16" s="1"/>
  <c r="W82" i="16" s="1"/>
  <c r="X82" i="16" s="1"/>
  <c r="R70" i="16"/>
  <c r="S70" i="16" s="1"/>
  <c r="T70" i="16" s="1"/>
  <c r="U70" i="16" s="1"/>
  <c r="V70" i="16" s="1"/>
  <c r="W70" i="16" s="1"/>
  <c r="X70" i="16" s="1"/>
  <c r="R56" i="16"/>
  <c r="S56" i="16" s="1"/>
  <c r="T56" i="16" s="1"/>
  <c r="U56" i="16" s="1"/>
  <c r="V56" i="16" s="1"/>
  <c r="W56" i="16" s="1"/>
  <c r="X56" i="16" s="1"/>
  <c r="R76" i="16"/>
  <c r="S76" i="16" s="1"/>
  <c r="T76" i="16" s="1"/>
  <c r="U76" i="16" s="1"/>
  <c r="V76" i="16" s="1"/>
  <c r="W76" i="16" s="1"/>
  <c r="X76" i="16" s="1"/>
  <c r="R94" i="16"/>
  <c r="S94" i="16" s="1"/>
  <c r="T94" i="16" s="1"/>
  <c r="U94" i="16" s="1"/>
  <c r="V94" i="16" s="1"/>
  <c r="W94" i="16" s="1"/>
  <c r="X94" i="16" s="1"/>
  <c r="R54" i="16"/>
  <c r="S54" i="16" s="1"/>
  <c r="T54" i="16" s="1"/>
  <c r="U54" i="16" s="1"/>
  <c r="V54" i="16" s="1"/>
  <c r="W54" i="16" s="1"/>
  <c r="X54" i="16" s="1"/>
  <c r="R62" i="16"/>
  <c r="S62" i="16" s="1"/>
  <c r="T62" i="16" s="1"/>
  <c r="U62" i="16" s="1"/>
  <c r="V62" i="16" s="1"/>
  <c r="W62" i="16" s="1"/>
  <c r="X62" i="16" s="1"/>
  <c r="R88" i="16"/>
  <c r="S88" i="16" s="1"/>
  <c r="T88" i="16" s="1"/>
  <c r="U88" i="16" s="1"/>
  <c r="V88" i="16" s="1"/>
  <c r="W88" i="16" s="1"/>
  <c r="X88" i="16" s="1"/>
  <c r="R48" i="16"/>
  <c r="S48" i="16" s="1"/>
  <c r="T48" i="16" s="1"/>
  <c r="U48" i="16" s="1"/>
  <c r="V48" i="16" s="1"/>
  <c r="W48" i="16" s="1"/>
  <c r="X48" i="16" s="1"/>
  <c r="R80" i="16"/>
  <c r="S80" i="16" s="1"/>
  <c r="T80" i="16" s="1"/>
  <c r="U80" i="16" s="1"/>
  <c r="V80" i="16" s="1"/>
  <c r="W80" i="16" s="1"/>
  <c r="X80" i="16" s="1"/>
  <c r="R72" i="16"/>
  <c r="S72" i="16" s="1"/>
  <c r="T72" i="16" s="1"/>
  <c r="U72" i="16" s="1"/>
  <c r="V72" i="16" s="1"/>
  <c r="W72" i="16" s="1"/>
  <c r="X72" i="16" s="1"/>
  <c r="R92" i="16"/>
  <c r="S92" i="16" s="1"/>
  <c r="T92" i="16" s="1"/>
  <c r="U92" i="16" s="1"/>
  <c r="V92" i="16" s="1"/>
  <c r="W92" i="16" s="1"/>
  <c r="X92" i="16" s="1"/>
  <c r="R100" i="16"/>
  <c r="S100" i="16" s="1"/>
  <c r="T100" i="16" s="1"/>
  <c r="U100" i="16" s="1"/>
  <c r="V100" i="16" s="1"/>
  <c r="W100" i="16" s="1"/>
  <c r="X100" i="16" s="1"/>
  <c r="R110" i="16"/>
  <c r="S110" i="16" s="1"/>
  <c r="T110" i="16" s="1"/>
  <c r="U110" i="16" s="1"/>
  <c r="V110" i="16" s="1"/>
  <c r="W110" i="16" s="1"/>
  <c r="X110" i="16" s="1"/>
  <c r="R112" i="16"/>
  <c r="S112" i="16" s="1"/>
  <c r="T112" i="16" s="1"/>
  <c r="U112" i="16" s="1"/>
  <c r="V112" i="16" s="1"/>
  <c r="W112" i="16" s="1"/>
  <c r="X112" i="16" s="1"/>
  <c r="R106" i="16"/>
  <c r="S106" i="16" s="1"/>
  <c r="T106" i="16" s="1"/>
  <c r="U106" i="16" s="1"/>
  <c r="V106" i="16" s="1"/>
  <c r="W106" i="16" s="1"/>
  <c r="X106" i="16" s="1"/>
  <c r="R114" i="16"/>
  <c r="S114" i="16" s="1"/>
  <c r="T114" i="16" s="1"/>
  <c r="U114" i="16" s="1"/>
  <c r="V114" i="16" s="1"/>
  <c r="W114" i="16" s="1"/>
  <c r="X114" i="16" s="1"/>
  <c r="R50" i="16"/>
  <c r="S50" i="16" s="1"/>
  <c r="T50" i="16" s="1"/>
  <c r="U50" i="16" s="1"/>
  <c r="V50" i="16" s="1"/>
  <c r="W50" i="16" s="1"/>
  <c r="X50" i="16" s="1"/>
  <c r="R64" i="16"/>
  <c r="S64" i="16" s="1"/>
  <c r="T64" i="16" s="1"/>
  <c r="U64" i="16" s="1"/>
  <c r="V64" i="16" s="1"/>
  <c r="W64" i="16" s="1"/>
  <c r="X64" i="16" s="1"/>
  <c r="R60" i="16"/>
  <c r="S60" i="16" s="1"/>
  <c r="T60" i="16" s="1"/>
  <c r="U60" i="16" s="1"/>
  <c r="V60" i="16" s="1"/>
  <c r="W60" i="16" s="1"/>
  <c r="X60" i="16" s="1"/>
  <c r="R78" i="16"/>
  <c r="S78" i="16" s="1"/>
  <c r="T78" i="16" s="1"/>
  <c r="U78" i="16" s="1"/>
  <c r="V78" i="16" s="1"/>
  <c r="W78" i="16" s="1"/>
  <c r="X78" i="16" s="1"/>
  <c r="R84" i="16"/>
  <c r="R42" i="16"/>
  <c r="S42" i="16" s="1"/>
  <c r="T42" i="16" s="1"/>
  <c r="U42" i="16" s="1"/>
  <c r="V42" i="16" s="1"/>
  <c r="W42" i="16" s="1"/>
  <c r="X42" i="16" s="1"/>
  <c r="R46" i="16"/>
  <c r="S46" i="16" s="1"/>
  <c r="T46" i="16" s="1"/>
  <c r="U46" i="16" s="1"/>
  <c r="V46" i="16" s="1"/>
  <c r="W46" i="16" s="1"/>
  <c r="X46" i="16" s="1"/>
  <c r="R66" i="16"/>
  <c r="S66" i="16" s="1"/>
  <c r="T66" i="16" s="1"/>
  <c r="U66" i="16" s="1"/>
  <c r="V66" i="16" s="1"/>
  <c r="W66" i="16" s="1"/>
  <c r="X66" i="16" s="1"/>
  <c r="R86" i="16"/>
  <c r="S86" i="16" s="1"/>
  <c r="T86" i="16" s="1"/>
  <c r="U86" i="16" s="1"/>
  <c r="V86" i="16" s="1"/>
  <c r="W86" i="16" s="1"/>
  <c r="X86" i="16" s="1"/>
  <c r="R58" i="16"/>
  <c r="S58" i="16" s="1"/>
  <c r="T58" i="16" s="1"/>
  <c r="U58" i="16" s="1"/>
  <c r="V58" i="16" s="1"/>
  <c r="W58" i="16" s="1"/>
  <c r="X58" i="16" s="1"/>
  <c r="R68" i="16"/>
  <c r="S68" i="16" s="1"/>
  <c r="T68" i="16" s="1"/>
  <c r="U68" i="16" s="1"/>
  <c r="V68" i="16" s="1"/>
  <c r="W68" i="16" s="1"/>
  <c r="X68" i="16" s="1"/>
  <c r="R74" i="16"/>
  <c r="S74" i="16" s="1"/>
  <c r="T74" i="16" s="1"/>
  <c r="U74" i="16" s="1"/>
  <c r="V74" i="16" s="1"/>
  <c r="W74" i="16" s="1"/>
  <c r="X74" i="16" s="1"/>
  <c r="R90" i="16"/>
  <c r="S90" i="16" s="1"/>
  <c r="T90" i="16" s="1"/>
  <c r="U90" i="16" s="1"/>
  <c r="V90" i="16" s="1"/>
  <c r="W90" i="16" s="1"/>
  <c r="X90" i="16" s="1"/>
  <c r="R102" i="16"/>
  <c r="S102" i="16" s="1"/>
  <c r="T102" i="16" s="1"/>
  <c r="U102" i="16" s="1"/>
  <c r="V102" i="16" s="1"/>
  <c r="W102" i="16" s="1"/>
  <c r="X102" i="16" s="1"/>
  <c r="R96" i="16"/>
  <c r="S96" i="16" s="1"/>
  <c r="T96" i="16" s="1"/>
  <c r="U96" i="16" s="1"/>
  <c r="V96" i="16" s="1"/>
  <c r="W96" i="16" s="1"/>
  <c r="X96" i="16" s="1"/>
  <c r="R116" i="16"/>
  <c r="S116" i="16" s="1"/>
  <c r="T116" i="16" s="1"/>
  <c r="U116" i="16" s="1"/>
  <c r="V116" i="16" s="1"/>
  <c r="W116" i="16" s="1"/>
  <c r="X116" i="16" s="1"/>
  <c r="R108" i="16"/>
  <c r="S108" i="16" s="1"/>
  <c r="T108" i="16" s="1"/>
  <c r="U108" i="16" s="1"/>
  <c r="V108" i="16" s="1"/>
  <c r="W108" i="16" s="1"/>
  <c r="X108" i="16" s="1"/>
  <c r="R98" i="16"/>
  <c r="S98" i="16" s="1"/>
  <c r="T98" i="16" s="1"/>
  <c r="U98" i="16" s="1"/>
  <c r="V98" i="16" s="1"/>
  <c r="W98" i="16" s="1"/>
  <c r="X98" i="16" s="1"/>
  <c r="AB40" i="16"/>
  <c r="Z40" i="16"/>
  <c r="Y120" i="16" s="1"/>
  <c r="AC40" i="16"/>
  <c r="AA40" i="16"/>
  <c r="S84" i="16"/>
  <c r="T84" i="16" s="1"/>
  <c r="U84" i="16" s="1"/>
  <c r="V84" i="16" s="1"/>
  <c r="W84" i="16" s="1"/>
  <c r="X84" i="16" s="1"/>
  <c r="Z120" i="16" l="1"/>
  <c r="AA120" i="16" s="1"/>
  <c r="AB120" i="16" s="1"/>
  <c r="Y118" i="16"/>
  <c r="Z118" i="16" s="1"/>
  <c r="AA118" i="16" s="1"/>
  <c r="AB118" i="16" s="1"/>
  <c r="Y112" i="16"/>
  <c r="Z112" i="16" s="1"/>
  <c r="AA112" i="16" s="1"/>
  <c r="AB112" i="16" s="1"/>
  <c r="Y86" i="16"/>
  <c r="Z86" i="16" s="1"/>
  <c r="AA86" i="16" s="1"/>
  <c r="AB86" i="16" s="1"/>
  <c r="Y106" i="16"/>
  <c r="Z106" i="16" s="1"/>
  <c r="AA106" i="16" s="1"/>
  <c r="AB106" i="16" s="1"/>
  <c r="Y94" i="16"/>
  <c r="Z94" i="16" s="1"/>
  <c r="AA94" i="16" s="1"/>
  <c r="AB94" i="16" s="1"/>
  <c r="Y84" i="16"/>
  <c r="Z84" i="16" s="1"/>
  <c r="AA84" i="16" s="1"/>
  <c r="AB84" i="16" s="1"/>
  <c r="Y98" i="16"/>
  <c r="Z98" i="16" s="1"/>
  <c r="AA98" i="16" s="1"/>
  <c r="AB98" i="16" s="1"/>
  <c r="Y78" i="16"/>
  <c r="Z78" i="16" s="1"/>
  <c r="AA78" i="16" s="1"/>
  <c r="AB78" i="16" s="1"/>
  <c r="Y62" i="16"/>
  <c r="Y82" i="16"/>
  <c r="Z82" i="16" s="1"/>
  <c r="AA82" i="16" s="1"/>
  <c r="AB82" i="16" s="1"/>
  <c r="BJ35" i="16"/>
  <c r="Y58" i="16"/>
  <c r="Z58" i="16" s="1"/>
  <c r="AA58" i="16" s="1"/>
  <c r="AB58" i="16" s="1"/>
  <c r="Y76" i="16"/>
  <c r="Z76" i="16" s="1"/>
  <c r="AA76" i="16" s="1"/>
  <c r="AB76" i="16" s="1"/>
  <c r="Y54" i="16"/>
  <c r="Z54" i="16" s="1"/>
  <c r="AA54" i="16" s="1"/>
  <c r="AB54" i="16" s="1"/>
  <c r="Y68" i="16"/>
  <c r="Z68" i="16" s="1"/>
  <c r="AA68" i="16" s="1"/>
  <c r="AB68" i="16" s="1"/>
  <c r="Y92" i="16"/>
  <c r="Z92" i="16" s="1"/>
  <c r="AA92" i="16" s="1"/>
  <c r="AB92" i="16" s="1"/>
  <c r="Y110" i="16"/>
  <c r="Z110" i="16" s="1"/>
  <c r="AA110" i="16" s="1"/>
  <c r="AB110" i="16" s="1"/>
  <c r="Y102" i="16"/>
  <c r="Z102" i="16" s="1"/>
  <c r="AA102" i="16" s="1"/>
  <c r="AB102" i="16" s="1"/>
  <c r="Y44" i="16"/>
  <c r="Z44" i="16" s="1"/>
  <c r="AA44" i="16" s="1"/>
  <c r="AB44" i="16" s="1"/>
  <c r="AB39" i="16"/>
  <c r="AB37" i="16" s="1"/>
  <c r="AA39" i="16"/>
  <c r="AA37" i="16" s="1"/>
  <c r="Z39" i="16"/>
  <c r="Z37" i="16" s="1"/>
  <c r="Y39" i="16"/>
  <c r="Y37" i="16" s="1"/>
  <c r="Y70" i="16"/>
  <c r="Z70" i="16" s="1"/>
  <c r="AA70" i="16" s="1"/>
  <c r="AB70" i="16" s="1"/>
  <c r="Y52" i="16"/>
  <c r="Z52" i="16" s="1"/>
  <c r="AA52" i="16" s="1"/>
  <c r="AB52" i="16" s="1"/>
  <c r="Y60" i="16"/>
  <c r="Z60" i="16" s="1"/>
  <c r="AA60" i="16" s="1"/>
  <c r="AB60" i="16" s="1"/>
  <c r="Y88" i="16"/>
  <c r="Z88" i="16" s="1"/>
  <c r="AA88" i="16" s="1"/>
  <c r="AB88" i="16" s="1"/>
  <c r="Y56" i="16"/>
  <c r="Z56" i="16" s="1"/>
  <c r="AA56" i="16" s="1"/>
  <c r="AB56" i="16" s="1"/>
  <c r="Y64" i="16"/>
  <c r="Z64" i="16" s="1"/>
  <c r="AA64" i="16" s="1"/>
  <c r="AB64" i="16" s="1"/>
  <c r="Y80" i="16"/>
  <c r="Z80" i="16" s="1"/>
  <c r="AA80" i="16" s="1"/>
  <c r="AB80" i="16" s="1"/>
  <c r="Y72" i="16"/>
  <c r="Z72" i="16" s="1"/>
  <c r="AA72" i="16" s="1"/>
  <c r="AB72" i="16" s="1"/>
  <c r="Y66" i="16"/>
  <c r="Z66" i="16" s="1"/>
  <c r="AA66" i="16" s="1"/>
  <c r="AB66" i="16" s="1"/>
  <c r="Y74" i="16"/>
  <c r="Z74" i="16" s="1"/>
  <c r="AA74" i="16" s="1"/>
  <c r="AB74" i="16" s="1"/>
  <c r="Y90" i="16"/>
  <c r="Z90" i="16" s="1"/>
  <c r="AA90" i="16" s="1"/>
  <c r="AB90" i="16" s="1"/>
  <c r="Y116" i="16"/>
  <c r="Z116" i="16" s="1"/>
  <c r="AA116" i="16" s="1"/>
  <c r="AB116" i="16" s="1"/>
  <c r="Y108" i="16"/>
  <c r="Z108" i="16" s="1"/>
  <c r="AA108" i="16" s="1"/>
  <c r="AB108" i="16" s="1"/>
  <c r="Y104" i="16"/>
  <c r="Z104" i="16" s="1"/>
  <c r="AA104" i="16" s="1"/>
  <c r="AB104" i="16" s="1"/>
  <c r="Y100" i="16"/>
  <c r="Z100" i="16" s="1"/>
  <c r="AA100" i="16" s="1"/>
  <c r="AB100" i="16" s="1"/>
  <c r="Y96" i="16"/>
  <c r="Z96" i="16" s="1"/>
  <c r="AA96" i="16" s="1"/>
  <c r="AB96" i="16" s="1"/>
  <c r="Y114" i="16"/>
  <c r="Z114" i="16" s="1"/>
  <c r="AA114" i="16" s="1"/>
  <c r="AB114" i="16" s="1"/>
  <c r="Y48" i="16"/>
  <c r="Z48" i="16" s="1"/>
  <c r="AA48" i="16" s="1"/>
  <c r="AB48" i="16" s="1"/>
  <c r="Y46" i="16"/>
  <c r="Z46" i="16" s="1"/>
  <c r="AA46" i="16" s="1"/>
  <c r="AB46" i="16" s="1"/>
  <c r="Y50" i="16"/>
  <c r="Z50" i="16" s="1"/>
  <c r="AA50" i="16" s="1"/>
  <c r="AB50" i="16" s="1"/>
  <c r="Y42" i="16"/>
  <c r="Z42" i="16" s="1"/>
  <c r="AA42" i="16" s="1"/>
  <c r="AB42" i="16" s="1"/>
  <c r="AF40" i="16"/>
  <c r="AD40" i="16"/>
  <c r="AC120" i="16" s="1"/>
  <c r="AG40" i="16"/>
  <c r="AE40" i="16"/>
  <c r="Z62" i="16"/>
  <c r="AA62" i="16" s="1"/>
  <c r="AB62" i="16" s="1"/>
  <c r="AD120" i="16" l="1"/>
  <c r="AE120" i="16" s="1"/>
  <c r="AF120" i="16" s="1"/>
  <c r="AC118" i="16"/>
  <c r="AD118" i="16" s="1"/>
  <c r="AE118" i="16" s="1"/>
  <c r="AF118" i="16" s="1"/>
  <c r="AC106" i="16"/>
  <c r="AC58" i="16"/>
  <c r="AD58" i="16" s="1"/>
  <c r="AE58" i="16" s="1"/>
  <c r="AF58" i="16" s="1"/>
  <c r="BN35" i="16"/>
  <c r="AE39" i="16"/>
  <c r="AE37" i="16" s="1"/>
  <c r="AC74" i="16"/>
  <c r="AD74" i="16" s="1"/>
  <c r="AE74" i="16" s="1"/>
  <c r="AF74" i="16" s="1"/>
  <c r="AD39" i="16"/>
  <c r="AD37" i="16" s="1"/>
  <c r="AF39" i="16"/>
  <c r="AF37" i="16" s="1"/>
  <c r="AC39" i="16"/>
  <c r="AC37" i="16" s="1"/>
  <c r="AC82" i="16"/>
  <c r="AD82" i="16" s="1"/>
  <c r="AE82" i="16" s="1"/>
  <c r="AF82" i="16" s="1"/>
  <c r="AC72" i="16"/>
  <c r="AD72" i="16" s="1"/>
  <c r="AE72" i="16" s="1"/>
  <c r="AF72" i="16" s="1"/>
  <c r="AC116" i="16"/>
  <c r="AD116" i="16" s="1"/>
  <c r="AE116" i="16" s="1"/>
  <c r="AF116" i="16" s="1"/>
  <c r="AC98" i="16"/>
  <c r="AD98" i="16" s="1"/>
  <c r="AE98" i="16" s="1"/>
  <c r="AF98" i="16" s="1"/>
  <c r="AC114" i="16"/>
  <c r="AD114" i="16" s="1"/>
  <c r="AE114" i="16" s="1"/>
  <c r="AF114" i="16" s="1"/>
  <c r="AC60" i="16"/>
  <c r="AD60" i="16" s="1"/>
  <c r="AE60" i="16" s="1"/>
  <c r="AF60" i="16" s="1"/>
  <c r="AC54" i="16"/>
  <c r="AD54" i="16" s="1"/>
  <c r="AE54" i="16" s="1"/>
  <c r="AF54" i="16" s="1"/>
  <c r="AC88" i="16"/>
  <c r="AD88" i="16" s="1"/>
  <c r="AE88" i="16" s="1"/>
  <c r="AF88" i="16" s="1"/>
  <c r="AC66" i="16"/>
  <c r="AD66" i="16" s="1"/>
  <c r="AE66" i="16" s="1"/>
  <c r="AF66" i="16" s="1"/>
  <c r="AC90" i="16"/>
  <c r="AD90" i="16" s="1"/>
  <c r="AE90" i="16" s="1"/>
  <c r="AF90" i="16" s="1"/>
  <c r="AC110" i="16"/>
  <c r="AD110" i="16" s="1"/>
  <c r="AE110" i="16" s="1"/>
  <c r="AF110" i="16" s="1"/>
  <c r="AC102" i="16"/>
  <c r="AD102" i="16" s="1"/>
  <c r="AE102" i="16" s="1"/>
  <c r="AF102" i="16" s="1"/>
  <c r="AC94" i="16"/>
  <c r="AD94" i="16" s="1"/>
  <c r="AE94" i="16" s="1"/>
  <c r="AF94" i="16" s="1"/>
  <c r="AC70" i="16"/>
  <c r="AD70" i="16" s="1"/>
  <c r="AE70" i="16" s="1"/>
  <c r="AF70" i="16" s="1"/>
  <c r="AC62" i="16"/>
  <c r="AD62" i="16" s="1"/>
  <c r="AE62" i="16" s="1"/>
  <c r="AF62" i="16" s="1"/>
  <c r="AC80" i="16"/>
  <c r="AD80" i="16" s="1"/>
  <c r="AE80" i="16" s="1"/>
  <c r="AF80" i="16" s="1"/>
  <c r="AC56" i="16"/>
  <c r="AD56" i="16" s="1"/>
  <c r="AE56" i="16" s="1"/>
  <c r="AF56" i="16" s="1"/>
  <c r="AC64" i="16"/>
  <c r="AD64" i="16" s="1"/>
  <c r="AE64" i="16" s="1"/>
  <c r="AF64" i="16" s="1"/>
  <c r="AC76" i="16"/>
  <c r="AD76" i="16" s="1"/>
  <c r="AE76" i="16" s="1"/>
  <c r="AF76" i="16" s="1"/>
  <c r="AC86" i="16"/>
  <c r="AD86" i="16" s="1"/>
  <c r="AE86" i="16" s="1"/>
  <c r="AF86" i="16" s="1"/>
  <c r="AC68" i="16"/>
  <c r="AD68" i="16" s="1"/>
  <c r="AE68" i="16" s="1"/>
  <c r="AF68" i="16" s="1"/>
  <c r="AC78" i="16"/>
  <c r="AD78" i="16" s="1"/>
  <c r="AE78" i="16" s="1"/>
  <c r="AF78" i="16" s="1"/>
  <c r="AC92" i="16"/>
  <c r="AD92" i="16" s="1"/>
  <c r="AE92" i="16" s="1"/>
  <c r="AF92" i="16" s="1"/>
  <c r="AC84" i="16"/>
  <c r="AD84" i="16" s="1"/>
  <c r="AE84" i="16" s="1"/>
  <c r="AF84" i="16" s="1"/>
  <c r="AC112" i="16"/>
  <c r="AD112" i="16" s="1"/>
  <c r="AE112" i="16" s="1"/>
  <c r="AF112" i="16" s="1"/>
  <c r="AC108" i="16"/>
  <c r="AD108" i="16" s="1"/>
  <c r="AE108" i="16" s="1"/>
  <c r="AF108" i="16" s="1"/>
  <c r="AC104" i="16"/>
  <c r="AD104" i="16" s="1"/>
  <c r="AE104" i="16" s="1"/>
  <c r="AF104" i="16" s="1"/>
  <c r="AC100" i="16"/>
  <c r="AD100" i="16" s="1"/>
  <c r="AE100" i="16" s="1"/>
  <c r="AF100" i="16" s="1"/>
  <c r="AC96" i="16"/>
  <c r="AD96" i="16" s="1"/>
  <c r="AE96" i="16" s="1"/>
  <c r="AF96" i="16" s="1"/>
  <c r="AC46" i="16"/>
  <c r="AD46" i="16" s="1"/>
  <c r="AE46" i="16" s="1"/>
  <c r="AF46" i="16" s="1"/>
  <c r="AC50" i="16"/>
  <c r="AD50" i="16" s="1"/>
  <c r="AE50" i="16" s="1"/>
  <c r="AF50" i="16" s="1"/>
  <c r="AC44" i="16"/>
  <c r="AD44" i="16" s="1"/>
  <c r="AE44" i="16" s="1"/>
  <c r="AF44" i="16" s="1"/>
  <c r="AC48" i="16"/>
  <c r="AD48" i="16" s="1"/>
  <c r="AE48" i="16" s="1"/>
  <c r="AF48" i="16" s="1"/>
  <c r="AC42" i="16"/>
  <c r="AD42" i="16" s="1"/>
  <c r="AE42" i="16" s="1"/>
  <c r="AF42" i="16" s="1"/>
  <c r="AC52" i="16"/>
  <c r="AD52" i="16" s="1"/>
  <c r="AE52" i="16" s="1"/>
  <c r="AF52" i="16" s="1"/>
  <c r="AJ40" i="16"/>
  <c r="AH40" i="16"/>
  <c r="AG120" i="16" s="1"/>
  <c r="AK40" i="16"/>
  <c r="AI40" i="16"/>
  <c r="AD106" i="16"/>
  <c r="AE106" i="16" s="1"/>
  <c r="AF106" i="16" s="1"/>
  <c r="AH120" i="16" l="1"/>
  <c r="AI120" i="16" s="1"/>
  <c r="AJ120" i="16" s="1"/>
  <c r="AG118" i="16"/>
  <c r="AH118" i="16" s="1"/>
  <c r="AI118" i="16" s="1"/>
  <c r="AJ118" i="16" s="1"/>
  <c r="AG112" i="16"/>
  <c r="AH112" i="16" s="1"/>
  <c r="AI112" i="16" s="1"/>
  <c r="AJ112" i="16" s="1"/>
  <c r="BR35" i="16"/>
  <c r="AG86" i="16"/>
  <c r="AH86" i="16" s="1"/>
  <c r="AI86" i="16" s="1"/>
  <c r="AJ86" i="16" s="1"/>
  <c r="AG50" i="16"/>
  <c r="AH50" i="16" s="1"/>
  <c r="AI50" i="16" s="1"/>
  <c r="AJ50" i="16" s="1"/>
  <c r="AI39" i="16"/>
  <c r="AI37" i="16" s="1"/>
  <c r="AG96" i="16"/>
  <c r="AH96" i="16" s="1"/>
  <c r="AI96" i="16" s="1"/>
  <c r="AJ96" i="16" s="1"/>
  <c r="AH39" i="16"/>
  <c r="AH37" i="16" s="1"/>
  <c r="AJ39" i="16"/>
  <c r="AJ37" i="16" s="1"/>
  <c r="AG39" i="16"/>
  <c r="AG37" i="16" s="1"/>
  <c r="AG48" i="16"/>
  <c r="AH48" i="16" s="1"/>
  <c r="AI48" i="16" s="1"/>
  <c r="AJ48" i="16" s="1"/>
  <c r="AG68" i="16"/>
  <c r="AH68" i="16" s="1"/>
  <c r="AI68" i="16" s="1"/>
  <c r="AJ68" i="16" s="1"/>
  <c r="AG62" i="16"/>
  <c r="AH62" i="16" s="1"/>
  <c r="AI62" i="16" s="1"/>
  <c r="AJ62" i="16" s="1"/>
  <c r="AG58" i="16"/>
  <c r="AH58" i="16" s="1"/>
  <c r="AI58" i="16" s="1"/>
  <c r="AJ58" i="16" s="1"/>
  <c r="AG92" i="16"/>
  <c r="AH92" i="16" s="1"/>
  <c r="AI92" i="16" s="1"/>
  <c r="AJ92" i="16" s="1"/>
  <c r="AG104" i="16"/>
  <c r="AH104" i="16" s="1"/>
  <c r="AI104" i="16" s="1"/>
  <c r="AJ104" i="16" s="1"/>
  <c r="AG76" i="16"/>
  <c r="AH76" i="16" s="1"/>
  <c r="AI76" i="16" s="1"/>
  <c r="AJ76" i="16" s="1"/>
  <c r="AG54" i="16"/>
  <c r="AH54" i="16" s="1"/>
  <c r="AI54" i="16" s="1"/>
  <c r="AJ54" i="16" s="1"/>
  <c r="AG82" i="16"/>
  <c r="AH82" i="16" s="1"/>
  <c r="AI82" i="16" s="1"/>
  <c r="AJ82" i="16" s="1"/>
  <c r="AG78" i="16"/>
  <c r="AH78" i="16" s="1"/>
  <c r="AI78" i="16" s="1"/>
  <c r="AJ78" i="16" s="1"/>
  <c r="AG84" i="16"/>
  <c r="AH84" i="16" s="1"/>
  <c r="AI84" i="16" s="1"/>
  <c r="AJ84" i="16" s="1"/>
  <c r="AG108" i="16"/>
  <c r="AH108" i="16" s="1"/>
  <c r="AI108" i="16" s="1"/>
  <c r="AJ108" i="16" s="1"/>
  <c r="AG100" i="16"/>
  <c r="AH100" i="16" s="1"/>
  <c r="AI100" i="16" s="1"/>
  <c r="AJ100" i="16" s="1"/>
  <c r="AG114" i="16"/>
  <c r="AH114" i="16" s="1"/>
  <c r="AI114" i="16" s="1"/>
  <c r="AJ114" i="16" s="1"/>
  <c r="AG60" i="16"/>
  <c r="AH60" i="16" s="1"/>
  <c r="AI60" i="16" s="1"/>
  <c r="AJ60" i="16" s="1"/>
  <c r="AG88" i="16"/>
  <c r="AH88" i="16" s="1"/>
  <c r="AI88" i="16" s="1"/>
  <c r="AJ88" i="16" s="1"/>
  <c r="AG56" i="16"/>
  <c r="AH56" i="16" s="1"/>
  <c r="AI56" i="16" s="1"/>
  <c r="AJ56" i="16" s="1"/>
  <c r="AG64" i="16"/>
  <c r="AH64" i="16" s="1"/>
  <c r="AI64" i="16" s="1"/>
  <c r="AJ64" i="16" s="1"/>
  <c r="AG80" i="16"/>
  <c r="AH80" i="16" s="1"/>
  <c r="AI80" i="16" s="1"/>
  <c r="AJ80" i="16" s="1"/>
  <c r="AG72" i="16"/>
  <c r="AH72" i="16" s="1"/>
  <c r="AI72" i="16" s="1"/>
  <c r="AJ72" i="16" s="1"/>
  <c r="AG66" i="16"/>
  <c r="AH66" i="16" s="1"/>
  <c r="AI66" i="16" s="1"/>
  <c r="AJ66" i="16" s="1"/>
  <c r="AG74" i="16"/>
  <c r="AH74" i="16" s="1"/>
  <c r="AI74" i="16" s="1"/>
  <c r="AJ74" i="16" s="1"/>
  <c r="AG90" i="16"/>
  <c r="AH90" i="16" s="1"/>
  <c r="AI90" i="16" s="1"/>
  <c r="AJ90" i="16" s="1"/>
  <c r="AG116" i="16"/>
  <c r="AH116" i="16" s="1"/>
  <c r="AI116" i="16" s="1"/>
  <c r="AJ116" i="16" s="1"/>
  <c r="AG110" i="16"/>
  <c r="AH110" i="16" s="1"/>
  <c r="AI110" i="16" s="1"/>
  <c r="AJ110" i="16" s="1"/>
  <c r="AG106" i="16"/>
  <c r="AH106" i="16" s="1"/>
  <c r="AI106" i="16" s="1"/>
  <c r="AJ106" i="16" s="1"/>
  <c r="AG102" i="16"/>
  <c r="AH102" i="16" s="1"/>
  <c r="AI102" i="16" s="1"/>
  <c r="AJ102" i="16" s="1"/>
  <c r="AG98" i="16"/>
  <c r="AH98" i="16" s="1"/>
  <c r="AI98" i="16" s="1"/>
  <c r="AJ98" i="16" s="1"/>
  <c r="AG94" i="16"/>
  <c r="AH94" i="16" s="1"/>
  <c r="AI94" i="16" s="1"/>
  <c r="AJ94" i="16" s="1"/>
  <c r="AG42" i="16"/>
  <c r="AH42" i="16" s="1"/>
  <c r="AI42" i="16" s="1"/>
  <c r="AJ42" i="16" s="1"/>
  <c r="AG52" i="16"/>
  <c r="AH52" i="16" s="1"/>
  <c r="AI52" i="16" s="1"/>
  <c r="AJ52" i="16" s="1"/>
  <c r="AG70" i="16"/>
  <c r="AH70" i="16" s="1"/>
  <c r="AI70" i="16" s="1"/>
  <c r="AJ70" i="16" s="1"/>
  <c r="AG44" i="16"/>
  <c r="AH44" i="16" s="1"/>
  <c r="AI44" i="16" s="1"/>
  <c r="AJ44" i="16" s="1"/>
  <c r="AG46" i="16"/>
  <c r="AH46" i="16" s="1"/>
  <c r="AI46" i="16" s="1"/>
  <c r="AJ46" i="16" s="1"/>
  <c r="AN40" i="16"/>
  <c r="AL40" i="16"/>
  <c r="AO40" i="16"/>
  <c r="AM40" i="16"/>
  <c r="AK120" i="16" l="1"/>
  <c r="AL120" i="16" s="1"/>
  <c r="AM120" i="16" s="1"/>
  <c r="AN120" i="16" s="1"/>
  <c r="AK118" i="16"/>
  <c r="AL118" i="16" s="1"/>
  <c r="AM118" i="16" s="1"/>
  <c r="AN118" i="16" s="1"/>
  <c r="AK108" i="16"/>
  <c r="AL108" i="16" s="1"/>
  <c r="AM108" i="16" s="1"/>
  <c r="AN108" i="16" s="1"/>
  <c r="AK84" i="16"/>
  <c r="AK86" i="16"/>
  <c r="BV35" i="16"/>
  <c r="AK80" i="16"/>
  <c r="AK78" i="16"/>
  <c r="AL78" i="16" s="1"/>
  <c r="AM78" i="16" s="1"/>
  <c r="AN78" i="16" s="1"/>
  <c r="AK64" i="16"/>
  <c r="AL64" i="16" s="1"/>
  <c r="AM64" i="16" s="1"/>
  <c r="AN64" i="16" s="1"/>
  <c r="AN39" i="16"/>
  <c r="AN37" i="16" s="1"/>
  <c r="AM39" i="16"/>
  <c r="AM37" i="16" s="1"/>
  <c r="AK44" i="16"/>
  <c r="AL44" i="16" s="1"/>
  <c r="AM44" i="16" s="1"/>
  <c r="AN44" i="16" s="1"/>
  <c r="AL39" i="16"/>
  <c r="AL37" i="16" s="1"/>
  <c r="AK39" i="16"/>
  <c r="AK37" i="16" s="1"/>
  <c r="AK62" i="16"/>
  <c r="AL62" i="16" s="1"/>
  <c r="AM62" i="16" s="1"/>
  <c r="AN62" i="16" s="1"/>
  <c r="AK56" i="16"/>
  <c r="AL56" i="16" s="1"/>
  <c r="AM56" i="16" s="1"/>
  <c r="AN56" i="16" s="1"/>
  <c r="AK76" i="16"/>
  <c r="AL76" i="16" s="1"/>
  <c r="AM76" i="16" s="1"/>
  <c r="AN76" i="16" s="1"/>
  <c r="AK68" i="16"/>
  <c r="AK92" i="16"/>
  <c r="AL92" i="16" s="1"/>
  <c r="AM92" i="16" s="1"/>
  <c r="AN92" i="16" s="1"/>
  <c r="AK112" i="16"/>
  <c r="AL112" i="16" s="1"/>
  <c r="AM112" i="16" s="1"/>
  <c r="AN112" i="16" s="1"/>
  <c r="AK98" i="16"/>
  <c r="AL98" i="16" s="1"/>
  <c r="AM98" i="16" s="1"/>
  <c r="AN98" i="16" s="1"/>
  <c r="AK70" i="16"/>
  <c r="AL70" i="16" s="1"/>
  <c r="AM70" i="16" s="1"/>
  <c r="AN70" i="16" s="1"/>
  <c r="AK42" i="16"/>
  <c r="AL42" i="16" s="1"/>
  <c r="AM42" i="16" s="1"/>
  <c r="AN42" i="16" s="1"/>
  <c r="AK46" i="16"/>
  <c r="AL46" i="16" s="1"/>
  <c r="AM46" i="16" s="1"/>
  <c r="AN46" i="16" s="1"/>
  <c r="AK114" i="16"/>
  <c r="AL114" i="16" s="1"/>
  <c r="AM114" i="16" s="1"/>
  <c r="AN114" i="16" s="1"/>
  <c r="AK96" i="16"/>
  <c r="AL96" i="16" s="1"/>
  <c r="AM96" i="16" s="1"/>
  <c r="AN96" i="16" s="1"/>
  <c r="AK100" i="16"/>
  <c r="AL100" i="16" s="1"/>
  <c r="AM100" i="16" s="1"/>
  <c r="AN100" i="16" s="1"/>
  <c r="AK104" i="16"/>
  <c r="AL104" i="16" s="1"/>
  <c r="AM104" i="16" s="1"/>
  <c r="AN104" i="16" s="1"/>
  <c r="AK50" i="16"/>
  <c r="AL50" i="16" s="1"/>
  <c r="AM50" i="16" s="1"/>
  <c r="AN50" i="16" s="1"/>
  <c r="AK60" i="16"/>
  <c r="AL60" i="16" s="1"/>
  <c r="AM60" i="16" s="1"/>
  <c r="AN60" i="16" s="1"/>
  <c r="AK82" i="16"/>
  <c r="AL82" i="16" s="1"/>
  <c r="AM82" i="16" s="1"/>
  <c r="AN82" i="16" s="1"/>
  <c r="AK54" i="16"/>
  <c r="AL54" i="16" s="1"/>
  <c r="AM54" i="16" s="1"/>
  <c r="AN54" i="16" s="1"/>
  <c r="AK58" i="16"/>
  <c r="AL58" i="16" s="1"/>
  <c r="AM58" i="16" s="1"/>
  <c r="AN58" i="16" s="1"/>
  <c r="AK88" i="16"/>
  <c r="AL88" i="16" s="1"/>
  <c r="AM88" i="16" s="1"/>
  <c r="AN88" i="16" s="1"/>
  <c r="AK72" i="16"/>
  <c r="AL72" i="16" s="1"/>
  <c r="AM72" i="16" s="1"/>
  <c r="AN72" i="16" s="1"/>
  <c r="AK66" i="16"/>
  <c r="AL66" i="16" s="1"/>
  <c r="AM66" i="16" s="1"/>
  <c r="AN66" i="16" s="1"/>
  <c r="AK74" i="16"/>
  <c r="AL74" i="16" s="1"/>
  <c r="AM74" i="16" s="1"/>
  <c r="AN74" i="16" s="1"/>
  <c r="AK90" i="16"/>
  <c r="AL90" i="16" s="1"/>
  <c r="AM90" i="16" s="1"/>
  <c r="AN90" i="16" s="1"/>
  <c r="AK116" i="16"/>
  <c r="AL116" i="16" s="1"/>
  <c r="AM116" i="16" s="1"/>
  <c r="AN116" i="16" s="1"/>
  <c r="AK110" i="16"/>
  <c r="AL110" i="16" s="1"/>
  <c r="AM110" i="16" s="1"/>
  <c r="AN110" i="16" s="1"/>
  <c r="AK106" i="16"/>
  <c r="AL106" i="16" s="1"/>
  <c r="AM106" i="16" s="1"/>
  <c r="AN106" i="16" s="1"/>
  <c r="AK102" i="16"/>
  <c r="AL102" i="16" s="1"/>
  <c r="AM102" i="16" s="1"/>
  <c r="AN102" i="16" s="1"/>
  <c r="AK94" i="16"/>
  <c r="AL94" i="16" s="1"/>
  <c r="AM94" i="16" s="1"/>
  <c r="AN94" i="16" s="1"/>
  <c r="AK52" i="16"/>
  <c r="AL52" i="16" s="1"/>
  <c r="AM52" i="16" s="1"/>
  <c r="AN52" i="16" s="1"/>
  <c r="AK48" i="16"/>
  <c r="AL48" i="16" s="1"/>
  <c r="AM48" i="16" s="1"/>
  <c r="AN48" i="16" s="1"/>
  <c r="AL84" i="16"/>
  <c r="AM84" i="16" s="1"/>
  <c r="AN84" i="16" s="1"/>
  <c r="AL86" i="16"/>
  <c r="AM86" i="16" s="1"/>
  <c r="AN86" i="16" s="1"/>
  <c r="AL80" i="16"/>
  <c r="AM80" i="16" s="1"/>
  <c r="AN80" i="16" s="1"/>
  <c r="AL68" i="16"/>
  <c r="AM68" i="16" s="1"/>
  <c r="AN68" i="16" s="1"/>
  <c r="AR40" i="16"/>
  <c r="AP40" i="16"/>
  <c r="AS40" i="16"/>
  <c r="AQ40" i="16"/>
  <c r="AO120" i="16" l="1"/>
  <c r="AP120" i="16" s="1"/>
  <c r="AQ120" i="16" s="1"/>
  <c r="AR120" i="16" s="1"/>
  <c r="AO118" i="16"/>
  <c r="AP118" i="16" s="1"/>
  <c r="AQ118" i="16" s="1"/>
  <c r="AR118" i="16" s="1"/>
  <c r="BZ35" i="16"/>
  <c r="AQ39" i="16"/>
  <c r="AQ37" i="16" s="1"/>
  <c r="AR39" i="16"/>
  <c r="AR37" i="16" s="1"/>
  <c r="AP39" i="16"/>
  <c r="AP37" i="16" s="1"/>
  <c r="AO39" i="16"/>
  <c r="AO37" i="16" s="1"/>
  <c r="AO110" i="16"/>
  <c r="AP110" i="16" s="1"/>
  <c r="AQ110" i="16" s="1"/>
  <c r="AR110" i="16" s="1"/>
  <c r="AO76" i="16"/>
  <c r="AP76" i="16" s="1"/>
  <c r="AQ76" i="16" s="1"/>
  <c r="AR76" i="16" s="1"/>
  <c r="AO82" i="16"/>
  <c r="AP82" i="16" s="1"/>
  <c r="AQ82" i="16" s="1"/>
  <c r="AR82" i="16" s="1"/>
  <c r="AO54" i="16"/>
  <c r="AP54" i="16" s="1"/>
  <c r="AQ54" i="16" s="1"/>
  <c r="AR54" i="16" s="1"/>
  <c r="AO74" i="16"/>
  <c r="AP74" i="16" s="1"/>
  <c r="AQ74" i="16" s="1"/>
  <c r="AR74" i="16" s="1"/>
  <c r="AO62" i="16"/>
  <c r="AP62" i="16" s="1"/>
  <c r="AQ62" i="16" s="1"/>
  <c r="AR62" i="16" s="1"/>
  <c r="AO86" i="16"/>
  <c r="AP86" i="16" s="1"/>
  <c r="AQ86" i="16" s="1"/>
  <c r="AR86" i="16" s="1"/>
  <c r="AO58" i="16"/>
  <c r="AP58" i="16" s="1"/>
  <c r="AQ58" i="16" s="1"/>
  <c r="AR58" i="16" s="1"/>
  <c r="AO66" i="16"/>
  <c r="AP66" i="16" s="1"/>
  <c r="AQ66" i="16" s="1"/>
  <c r="AR66" i="16" s="1"/>
  <c r="AO90" i="16"/>
  <c r="AP90" i="16" s="1"/>
  <c r="AQ90" i="16" s="1"/>
  <c r="AR90" i="16" s="1"/>
  <c r="AO98" i="16"/>
  <c r="AP98" i="16" s="1"/>
  <c r="AQ98" i="16" s="1"/>
  <c r="AR98" i="16" s="1"/>
  <c r="AO116" i="16"/>
  <c r="AP116" i="16" s="1"/>
  <c r="AQ116" i="16" s="1"/>
  <c r="AR116" i="16" s="1"/>
  <c r="AO106" i="16"/>
  <c r="AP106" i="16" s="1"/>
  <c r="AQ106" i="16" s="1"/>
  <c r="AR106" i="16" s="1"/>
  <c r="AO102" i="16"/>
  <c r="AP102" i="16" s="1"/>
  <c r="AQ102" i="16" s="1"/>
  <c r="AR102" i="16" s="1"/>
  <c r="AO94" i="16"/>
  <c r="AP94" i="16" s="1"/>
  <c r="AQ94" i="16" s="1"/>
  <c r="AR94" i="16" s="1"/>
  <c r="AO70" i="16"/>
  <c r="AP70" i="16" s="1"/>
  <c r="AQ70" i="16" s="1"/>
  <c r="AR70" i="16" s="1"/>
  <c r="AO46" i="16"/>
  <c r="AP46" i="16" s="1"/>
  <c r="AQ46" i="16" s="1"/>
  <c r="AR46" i="16" s="1"/>
  <c r="AO50" i="16"/>
  <c r="AP50" i="16" s="1"/>
  <c r="AQ50" i="16" s="1"/>
  <c r="AR50" i="16" s="1"/>
  <c r="AO60" i="16"/>
  <c r="AP60" i="16" s="1"/>
  <c r="AQ60" i="16" s="1"/>
  <c r="AR60" i="16" s="1"/>
  <c r="AO88" i="16"/>
  <c r="AP88" i="16" s="1"/>
  <c r="AQ88" i="16" s="1"/>
  <c r="AR88" i="16" s="1"/>
  <c r="AO56" i="16"/>
  <c r="AP56" i="16" s="1"/>
  <c r="AQ56" i="16" s="1"/>
  <c r="AR56" i="16" s="1"/>
  <c r="AO64" i="16"/>
  <c r="AP64" i="16" s="1"/>
  <c r="AQ64" i="16" s="1"/>
  <c r="AR64" i="16" s="1"/>
  <c r="AO80" i="16"/>
  <c r="AO72" i="16"/>
  <c r="AP72" i="16" s="1"/>
  <c r="AQ72" i="16" s="1"/>
  <c r="AR72" i="16" s="1"/>
  <c r="AO68" i="16"/>
  <c r="AP68" i="16" s="1"/>
  <c r="AQ68" i="16" s="1"/>
  <c r="AR68" i="16" s="1"/>
  <c r="AO78" i="16"/>
  <c r="AP78" i="16" s="1"/>
  <c r="AQ78" i="16" s="1"/>
  <c r="AR78" i="16" s="1"/>
  <c r="AO92" i="16"/>
  <c r="AP92" i="16" s="1"/>
  <c r="AQ92" i="16" s="1"/>
  <c r="AR92" i="16" s="1"/>
  <c r="AO84" i="16"/>
  <c r="AP84" i="16" s="1"/>
  <c r="AQ84" i="16" s="1"/>
  <c r="AR84" i="16" s="1"/>
  <c r="AO112" i="16"/>
  <c r="AP112" i="16" s="1"/>
  <c r="AQ112" i="16" s="1"/>
  <c r="AR112" i="16" s="1"/>
  <c r="AO108" i="16"/>
  <c r="AP108" i="16" s="1"/>
  <c r="AQ108" i="16" s="1"/>
  <c r="AR108" i="16" s="1"/>
  <c r="AO104" i="16"/>
  <c r="AP104" i="16" s="1"/>
  <c r="AQ104" i="16" s="1"/>
  <c r="AR104" i="16" s="1"/>
  <c r="AO100" i="16"/>
  <c r="AP100" i="16" s="1"/>
  <c r="AQ100" i="16" s="1"/>
  <c r="AR100" i="16" s="1"/>
  <c r="AO96" i="16"/>
  <c r="AP96" i="16" s="1"/>
  <c r="AQ96" i="16" s="1"/>
  <c r="AR96" i="16" s="1"/>
  <c r="AO114" i="16"/>
  <c r="AP114" i="16" s="1"/>
  <c r="AQ114" i="16" s="1"/>
  <c r="AR114" i="16" s="1"/>
  <c r="AV40" i="16"/>
  <c r="AT40" i="16"/>
  <c r="AW40" i="16"/>
  <c r="AU40" i="16"/>
  <c r="AP80" i="16"/>
  <c r="AQ80" i="16" s="1"/>
  <c r="AR80" i="16" s="1"/>
  <c r="AO48" i="16"/>
  <c r="AP48" i="16" s="1"/>
  <c r="AQ48" i="16" s="1"/>
  <c r="AR48" i="16" s="1"/>
  <c r="AO52" i="16"/>
  <c r="AP52" i="16" s="1"/>
  <c r="AQ52" i="16" s="1"/>
  <c r="AR52" i="16" s="1"/>
  <c r="AO42" i="16"/>
  <c r="AP42" i="16" s="1"/>
  <c r="AQ42" i="16" s="1"/>
  <c r="AR42" i="16" s="1"/>
  <c r="AO44" i="16"/>
  <c r="AP44" i="16" s="1"/>
  <c r="AQ44" i="16" s="1"/>
  <c r="AR44" i="16" s="1"/>
  <c r="AS120" i="16" l="1"/>
  <c r="AT120" i="16" s="1"/>
  <c r="AU120" i="16" s="1"/>
  <c r="AV120" i="16" s="1"/>
  <c r="AS118" i="16"/>
  <c r="AT118" i="16" s="1"/>
  <c r="AU118" i="16" s="1"/>
  <c r="AV118" i="16" s="1"/>
  <c r="AS98" i="16"/>
  <c r="AS74" i="16"/>
  <c r="AT74" i="16" s="1"/>
  <c r="AU74" i="16" s="1"/>
  <c r="AV74" i="16" s="1"/>
  <c r="AS106" i="16"/>
  <c r="AT106" i="16" s="1"/>
  <c r="AU106" i="16" s="1"/>
  <c r="AV106" i="16" s="1"/>
  <c r="AS48" i="16"/>
  <c r="AT48" i="16" s="1"/>
  <c r="AU48" i="16" s="1"/>
  <c r="AV48" i="16" s="1"/>
  <c r="AS58" i="16"/>
  <c r="AT58" i="16" s="1"/>
  <c r="AU58" i="16" s="1"/>
  <c r="AV58" i="16" s="1"/>
  <c r="AS116" i="16"/>
  <c r="AT116" i="16" s="1"/>
  <c r="AU116" i="16" s="1"/>
  <c r="AV116" i="16" s="1"/>
  <c r="CD35" i="16"/>
  <c r="AS72" i="16"/>
  <c r="AT72" i="16" s="1"/>
  <c r="AU72" i="16" s="1"/>
  <c r="AV72" i="16" s="1"/>
  <c r="AS46" i="16"/>
  <c r="AT46" i="16" s="1"/>
  <c r="AU46" i="16" s="1"/>
  <c r="AV46" i="16" s="1"/>
  <c r="AS54" i="16"/>
  <c r="AT54" i="16" s="1"/>
  <c r="AU54" i="16" s="1"/>
  <c r="AV54" i="16" s="1"/>
  <c r="AV39" i="16"/>
  <c r="AV37" i="16" s="1"/>
  <c r="AU39" i="16"/>
  <c r="AU37" i="16" s="1"/>
  <c r="AT39" i="16"/>
  <c r="AT37" i="16" s="1"/>
  <c r="AS39" i="16"/>
  <c r="AS37" i="16" s="1"/>
  <c r="AS44" i="16"/>
  <c r="AT44" i="16" s="1"/>
  <c r="AU44" i="16" s="1"/>
  <c r="AV44" i="16" s="1"/>
  <c r="AS82" i="16"/>
  <c r="AT82" i="16" s="1"/>
  <c r="AU82" i="16" s="1"/>
  <c r="AV82" i="16" s="1"/>
  <c r="AS88" i="16"/>
  <c r="AS66" i="16"/>
  <c r="AT66" i="16" s="1"/>
  <c r="AU66" i="16" s="1"/>
  <c r="AV66" i="16" s="1"/>
  <c r="AS90" i="16"/>
  <c r="AT90" i="16" s="1"/>
  <c r="AU90" i="16" s="1"/>
  <c r="AV90" i="16" s="1"/>
  <c r="AS110" i="16"/>
  <c r="AT110" i="16" s="1"/>
  <c r="AU110" i="16" s="1"/>
  <c r="AV110" i="16" s="1"/>
  <c r="AS102" i="16"/>
  <c r="AT102" i="16" s="1"/>
  <c r="AU102" i="16" s="1"/>
  <c r="AV102" i="16" s="1"/>
  <c r="AS94" i="16"/>
  <c r="AT94" i="16" s="1"/>
  <c r="AU94" i="16" s="1"/>
  <c r="AV94" i="16" s="1"/>
  <c r="AS60" i="16"/>
  <c r="AT60" i="16" s="1"/>
  <c r="AU60" i="16" s="1"/>
  <c r="AV60" i="16" s="1"/>
  <c r="AS42" i="16"/>
  <c r="AT42" i="16" s="1"/>
  <c r="AU42" i="16" s="1"/>
  <c r="AV42" i="16" s="1"/>
  <c r="AS62" i="16"/>
  <c r="AT62" i="16" s="1"/>
  <c r="AU62" i="16" s="1"/>
  <c r="AV62" i="16" s="1"/>
  <c r="AS80" i="16"/>
  <c r="AT80" i="16" s="1"/>
  <c r="AU80" i="16" s="1"/>
  <c r="AV80" i="16" s="1"/>
  <c r="AS56" i="16"/>
  <c r="AT56" i="16" s="1"/>
  <c r="AU56" i="16" s="1"/>
  <c r="AV56" i="16" s="1"/>
  <c r="AS64" i="16"/>
  <c r="AT64" i="16" s="1"/>
  <c r="AU64" i="16" s="1"/>
  <c r="AV64" i="16" s="1"/>
  <c r="AS76" i="16"/>
  <c r="AT76" i="16" s="1"/>
  <c r="AU76" i="16" s="1"/>
  <c r="AV76" i="16" s="1"/>
  <c r="AS86" i="16"/>
  <c r="AT86" i="16" s="1"/>
  <c r="AU86" i="16" s="1"/>
  <c r="AV86" i="16" s="1"/>
  <c r="AS68" i="16"/>
  <c r="AT68" i="16" s="1"/>
  <c r="AU68" i="16" s="1"/>
  <c r="AV68" i="16" s="1"/>
  <c r="AS78" i="16"/>
  <c r="AT78" i="16" s="1"/>
  <c r="AU78" i="16" s="1"/>
  <c r="AV78" i="16" s="1"/>
  <c r="AS92" i="16"/>
  <c r="AT92" i="16" s="1"/>
  <c r="AU92" i="16" s="1"/>
  <c r="AV92" i="16" s="1"/>
  <c r="AS84" i="16"/>
  <c r="AT84" i="16" s="1"/>
  <c r="AU84" i="16" s="1"/>
  <c r="AV84" i="16" s="1"/>
  <c r="AS112" i="16"/>
  <c r="AT112" i="16" s="1"/>
  <c r="AU112" i="16" s="1"/>
  <c r="AV112" i="16" s="1"/>
  <c r="AS108" i="16"/>
  <c r="AT108" i="16" s="1"/>
  <c r="AU108" i="16" s="1"/>
  <c r="AV108" i="16" s="1"/>
  <c r="AS104" i="16"/>
  <c r="AT104" i="16" s="1"/>
  <c r="AU104" i="16" s="1"/>
  <c r="AV104" i="16" s="1"/>
  <c r="AS100" i="16"/>
  <c r="AT100" i="16" s="1"/>
  <c r="AU100" i="16" s="1"/>
  <c r="AV100" i="16" s="1"/>
  <c r="AS96" i="16"/>
  <c r="AT96" i="16" s="1"/>
  <c r="AU96" i="16" s="1"/>
  <c r="AV96" i="16" s="1"/>
  <c r="AS114" i="16"/>
  <c r="AT114" i="16" s="1"/>
  <c r="AU114" i="16" s="1"/>
  <c r="AV114" i="16" s="1"/>
  <c r="AS52" i="16"/>
  <c r="AT52" i="16" s="1"/>
  <c r="AU52" i="16" s="1"/>
  <c r="AV52" i="16" s="1"/>
  <c r="AS50" i="16"/>
  <c r="AT50" i="16" s="1"/>
  <c r="AU50" i="16" s="1"/>
  <c r="AV50" i="16" s="1"/>
  <c r="AS70" i="16"/>
  <c r="AT70" i="16" s="1"/>
  <c r="AU70" i="16" s="1"/>
  <c r="AV70" i="16" s="1"/>
  <c r="AT98" i="16"/>
  <c r="AU98" i="16" s="1"/>
  <c r="AV98" i="16" s="1"/>
  <c r="AT88" i="16"/>
  <c r="AU88" i="16" s="1"/>
  <c r="AV88" i="16" s="1"/>
  <c r="AZ40" i="16"/>
  <c r="AX40" i="16"/>
  <c r="AW120" i="16" s="1"/>
  <c r="BA40" i="16"/>
  <c r="AY40" i="16"/>
  <c r="AX120" i="16" l="1"/>
  <c r="AY120" i="16" s="1"/>
  <c r="AZ120" i="16" s="1"/>
  <c r="AW118" i="16"/>
  <c r="AX118" i="16" s="1"/>
  <c r="AY118" i="16" s="1"/>
  <c r="AZ118" i="16" s="1"/>
  <c r="CH35" i="16"/>
  <c r="AY39" i="16"/>
  <c r="AY37" i="16" s="1"/>
  <c r="AZ39" i="16"/>
  <c r="AZ37" i="16" s="1"/>
  <c r="AX39" i="16"/>
  <c r="AX37" i="16" s="1"/>
  <c r="AW39" i="16"/>
  <c r="AW37" i="16" s="1"/>
  <c r="AW56" i="16"/>
  <c r="AX56" i="16" s="1"/>
  <c r="AY56" i="16" s="1"/>
  <c r="AZ56" i="16" s="1"/>
  <c r="AW112" i="16"/>
  <c r="AX112" i="16" s="1"/>
  <c r="AY112" i="16" s="1"/>
  <c r="AZ112" i="16" s="1"/>
  <c r="AW68" i="16"/>
  <c r="AX68" i="16" s="1"/>
  <c r="AY68" i="16" s="1"/>
  <c r="AZ68" i="16" s="1"/>
  <c r="AW60" i="16"/>
  <c r="AX60" i="16" s="1"/>
  <c r="AY60" i="16" s="1"/>
  <c r="AZ60" i="16" s="1"/>
  <c r="AW80" i="16"/>
  <c r="AX80" i="16" s="1"/>
  <c r="AY80" i="16" s="1"/>
  <c r="AZ80" i="16" s="1"/>
  <c r="AW92" i="16"/>
  <c r="AX92" i="16" s="1"/>
  <c r="AY92" i="16" s="1"/>
  <c r="AZ92" i="16" s="1"/>
  <c r="AW50" i="16"/>
  <c r="AX50" i="16" s="1"/>
  <c r="AY50" i="16" s="1"/>
  <c r="AZ50" i="16" s="1"/>
  <c r="AW88" i="16"/>
  <c r="AX88" i="16" s="1"/>
  <c r="AY88" i="16" s="1"/>
  <c r="AZ88" i="16" s="1"/>
  <c r="AW64" i="16"/>
  <c r="AX64" i="16" s="1"/>
  <c r="AY64" i="16" s="1"/>
  <c r="AZ64" i="16" s="1"/>
  <c r="AW72" i="16"/>
  <c r="AX72" i="16" s="1"/>
  <c r="AY72" i="16" s="1"/>
  <c r="AZ72" i="16" s="1"/>
  <c r="AW78" i="16"/>
  <c r="AX78" i="16" s="1"/>
  <c r="AY78" i="16" s="1"/>
  <c r="AZ78" i="16" s="1"/>
  <c r="AW84" i="16"/>
  <c r="AX84" i="16" s="1"/>
  <c r="AY84" i="16" s="1"/>
  <c r="AZ84" i="16" s="1"/>
  <c r="AW108" i="16"/>
  <c r="AX108" i="16" s="1"/>
  <c r="AY108" i="16" s="1"/>
  <c r="AZ108" i="16" s="1"/>
  <c r="AW98" i="16"/>
  <c r="AX98" i="16" s="1"/>
  <c r="AY98" i="16" s="1"/>
  <c r="AZ98" i="16" s="1"/>
  <c r="AW94" i="16"/>
  <c r="AX94" i="16" s="1"/>
  <c r="AY94" i="16" s="1"/>
  <c r="AZ94" i="16" s="1"/>
  <c r="AW102" i="16"/>
  <c r="AX102" i="16" s="1"/>
  <c r="AY102" i="16" s="1"/>
  <c r="AZ102" i="16" s="1"/>
  <c r="AW46" i="16"/>
  <c r="AX46" i="16" s="1"/>
  <c r="AY46" i="16" s="1"/>
  <c r="AZ46" i="16" s="1"/>
  <c r="AW42" i="16"/>
  <c r="AX42" i="16" s="1"/>
  <c r="AY42" i="16" s="1"/>
  <c r="AZ42" i="16" s="1"/>
  <c r="AW48" i="16"/>
  <c r="AX48" i="16" s="1"/>
  <c r="AY48" i="16" s="1"/>
  <c r="AZ48" i="16" s="1"/>
  <c r="AW62" i="16"/>
  <c r="AX62" i="16" s="1"/>
  <c r="AY62" i="16" s="1"/>
  <c r="AZ62" i="16" s="1"/>
  <c r="AW76" i="16"/>
  <c r="AX76" i="16" s="1"/>
  <c r="AY76" i="16" s="1"/>
  <c r="AZ76" i="16" s="1"/>
  <c r="AW86" i="16"/>
  <c r="AX86" i="16" s="1"/>
  <c r="AY86" i="16" s="1"/>
  <c r="AZ86" i="16" s="1"/>
  <c r="AW54" i="16"/>
  <c r="AX54" i="16" s="1"/>
  <c r="AY54" i="16" s="1"/>
  <c r="AZ54" i="16" s="1"/>
  <c r="AW58" i="16"/>
  <c r="AX58" i="16" s="1"/>
  <c r="AY58" i="16" s="1"/>
  <c r="AZ58" i="16" s="1"/>
  <c r="AW82" i="16"/>
  <c r="AX82" i="16" s="1"/>
  <c r="AY82" i="16" s="1"/>
  <c r="AZ82" i="16" s="1"/>
  <c r="AW70" i="16"/>
  <c r="AX70" i="16" s="1"/>
  <c r="AY70" i="16" s="1"/>
  <c r="AZ70" i="16" s="1"/>
  <c r="AW66" i="16"/>
  <c r="AX66" i="16" s="1"/>
  <c r="AY66" i="16" s="1"/>
  <c r="AZ66" i="16" s="1"/>
  <c r="AW74" i="16"/>
  <c r="AX74" i="16" s="1"/>
  <c r="AY74" i="16" s="1"/>
  <c r="AZ74" i="16" s="1"/>
  <c r="AW90" i="16"/>
  <c r="AX90" i="16" s="1"/>
  <c r="AY90" i="16" s="1"/>
  <c r="AZ90" i="16" s="1"/>
  <c r="AW116" i="16"/>
  <c r="AX116" i="16" s="1"/>
  <c r="AY116" i="16" s="1"/>
  <c r="AZ116" i="16" s="1"/>
  <c r="AW110" i="16"/>
  <c r="AX110" i="16" s="1"/>
  <c r="AY110" i="16" s="1"/>
  <c r="AZ110" i="16" s="1"/>
  <c r="AW106" i="16"/>
  <c r="AX106" i="16" s="1"/>
  <c r="AY106" i="16" s="1"/>
  <c r="AZ106" i="16" s="1"/>
  <c r="AW104" i="16"/>
  <c r="AX104" i="16" s="1"/>
  <c r="AY104" i="16" s="1"/>
  <c r="AZ104" i="16" s="1"/>
  <c r="AW100" i="16"/>
  <c r="AX100" i="16" s="1"/>
  <c r="AY100" i="16" s="1"/>
  <c r="AZ100" i="16" s="1"/>
  <c r="AW96" i="16"/>
  <c r="AW114" i="16"/>
  <c r="AX114" i="16" s="1"/>
  <c r="AY114" i="16" s="1"/>
  <c r="AZ114" i="16" s="1"/>
  <c r="AW52" i="16"/>
  <c r="AX52" i="16" s="1"/>
  <c r="AY52" i="16" s="1"/>
  <c r="AZ52" i="16" s="1"/>
  <c r="BD40" i="16"/>
  <c r="BB40" i="16"/>
  <c r="BE40" i="16"/>
  <c r="BC40" i="16"/>
  <c r="AX96" i="16"/>
  <c r="AY96" i="16" s="1"/>
  <c r="AZ96" i="16" s="1"/>
  <c r="AW44" i="16"/>
  <c r="AX44" i="16" s="1"/>
  <c r="AY44" i="16" s="1"/>
  <c r="AZ44" i="16" s="1"/>
  <c r="BA120" i="16" l="1"/>
  <c r="BB120" i="16"/>
  <c r="BC120" i="16" s="1"/>
  <c r="BD120" i="16" s="1"/>
  <c r="BA118" i="16"/>
  <c r="BB118" i="16" s="1"/>
  <c r="BC118" i="16" s="1"/>
  <c r="BD118" i="16" s="1"/>
  <c r="BA82" i="16"/>
  <c r="BB82" i="16" s="1"/>
  <c r="BC82" i="16" s="1"/>
  <c r="BD82" i="16" s="1"/>
  <c r="BA98" i="16"/>
  <c r="BA74" i="16"/>
  <c r="BB74" i="16" s="1"/>
  <c r="BC74" i="16" s="1"/>
  <c r="BD74" i="16" s="1"/>
  <c r="BA116" i="16"/>
  <c r="BA106" i="16"/>
  <c r="BB106" i="16" s="1"/>
  <c r="BC106" i="16" s="1"/>
  <c r="BD106" i="16" s="1"/>
  <c r="BA70" i="16"/>
  <c r="BB70" i="16" s="1"/>
  <c r="BC70" i="16" s="1"/>
  <c r="BD70" i="16" s="1"/>
  <c r="BA58" i="16"/>
  <c r="BB58" i="16" s="1"/>
  <c r="BC58" i="16" s="1"/>
  <c r="BD58" i="16" s="1"/>
  <c r="CL35" i="16"/>
  <c r="BA72" i="16"/>
  <c r="BB72" i="16" s="1"/>
  <c r="BC72" i="16" s="1"/>
  <c r="BD72" i="16" s="1"/>
  <c r="BC39" i="16"/>
  <c r="BC37" i="16" s="1"/>
  <c r="BD39" i="16"/>
  <c r="BD37" i="16" s="1"/>
  <c r="BB39" i="16"/>
  <c r="BB37" i="16" s="1"/>
  <c r="BA39" i="16"/>
  <c r="BA37" i="16" s="1"/>
  <c r="BA60" i="16"/>
  <c r="BB60" i="16" s="1"/>
  <c r="BC60" i="16" s="1"/>
  <c r="BD60" i="16" s="1"/>
  <c r="BA54" i="16"/>
  <c r="BB54" i="16" s="1"/>
  <c r="BC54" i="16" s="1"/>
  <c r="BD54" i="16" s="1"/>
  <c r="BA88" i="16"/>
  <c r="BB88" i="16" s="1"/>
  <c r="BC88" i="16" s="1"/>
  <c r="BD88" i="16" s="1"/>
  <c r="BA66" i="16"/>
  <c r="BB66" i="16" s="1"/>
  <c r="BC66" i="16" s="1"/>
  <c r="BD66" i="16" s="1"/>
  <c r="BA90" i="16"/>
  <c r="BB90" i="16" s="1"/>
  <c r="BC90" i="16" s="1"/>
  <c r="BD90" i="16" s="1"/>
  <c r="BA110" i="16"/>
  <c r="BB110" i="16" s="1"/>
  <c r="BC110" i="16" s="1"/>
  <c r="BD110" i="16" s="1"/>
  <c r="BA102" i="16"/>
  <c r="BB102" i="16" s="1"/>
  <c r="BC102" i="16" s="1"/>
  <c r="BD102" i="16" s="1"/>
  <c r="BA94" i="16"/>
  <c r="BB94" i="16" s="1"/>
  <c r="BC94" i="16" s="1"/>
  <c r="BD94" i="16" s="1"/>
  <c r="BA44" i="16"/>
  <c r="BB44" i="16" s="1"/>
  <c r="BC44" i="16" s="1"/>
  <c r="BD44" i="16" s="1"/>
  <c r="BA62" i="16"/>
  <c r="BB62" i="16" s="1"/>
  <c r="BC62" i="16" s="1"/>
  <c r="BD62" i="16" s="1"/>
  <c r="BA80" i="16"/>
  <c r="BB80" i="16" s="1"/>
  <c r="BC80" i="16" s="1"/>
  <c r="BD80" i="16" s="1"/>
  <c r="BA56" i="16"/>
  <c r="BB56" i="16" s="1"/>
  <c r="BC56" i="16" s="1"/>
  <c r="BD56" i="16" s="1"/>
  <c r="BA64" i="16"/>
  <c r="BB64" i="16" s="1"/>
  <c r="BC64" i="16" s="1"/>
  <c r="BD64" i="16" s="1"/>
  <c r="BA76" i="16"/>
  <c r="BB76" i="16" s="1"/>
  <c r="BC76" i="16" s="1"/>
  <c r="BD76" i="16" s="1"/>
  <c r="BA86" i="16"/>
  <c r="BB86" i="16" s="1"/>
  <c r="BC86" i="16" s="1"/>
  <c r="BD86" i="16" s="1"/>
  <c r="BA68" i="16"/>
  <c r="BB68" i="16" s="1"/>
  <c r="BC68" i="16" s="1"/>
  <c r="BD68" i="16" s="1"/>
  <c r="BA78" i="16"/>
  <c r="BB78" i="16" s="1"/>
  <c r="BC78" i="16" s="1"/>
  <c r="BD78" i="16" s="1"/>
  <c r="BA92" i="16"/>
  <c r="BB92" i="16" s="1"/>
  <c r="BC92" i="16" s="1"/>
  <c r="BD92" i="16" s="1"/>
  <c r="BA84" i="16"/>
  <c r="BB84" i="16" s="1"/>
  <c r="BC84" i="16" s="1"/>
  <c r="BD84" i="16" s="1"/>
  <c r="BA112" i="16"/>
  <c r="BB112" i="16" s="1"/>
  <c r="BC112" i="16" s="1"/>
  <c r="BD112" i="16" s="1"/>
  <c r="BA108" i="16"/>
  <c r="BB108" i="16" s="1"/>
  <c r="BC108" i="16" s="1"/>
  <c r="BD108" i="16" s="1"/>
  <c r="BA104" i="16"/>
  <c r="BB104" i="16" s="1"/>
  <c r="BC104" i="16" s="1"/>
  <c r="BD104" i="16" s="1"/>
  <c r="BA100" i="16"/>
  <c r="BB100" i="16" s="1"/>
  <c r="BC100" i="16" s="1"/>
  <c r="BD100" i="16" s="1"/>
  <c r="BA96" i="16"/>
  <c r="BB96" i="16" s="1"/>
  <c r="BC96" i="16" s="1"/>
  <c r="BD96" i="16" s="1"/>
  <c r="BA114" i="16"/>
  <c r="BB114" i="16" s="1"/>
  <c r="BC114" i="16" s="1"/>
  <c r="BD114" i="16" s="1"/>
  <c r="BA50" i="16"/>
  <c r="BB50" i="16" s="1"/>
  <c r="BC50" i="16" s="1"/>
  <c r="BD50" i="16" s="1"/>
  <c r="BA46" i="16"/>
  <c r="BB46" i="16" s="1"/>
  <c r="BC46" i="16" s="1"/>
  <c r="BD46" i="16" s="1"/>
  <c r="BA48" i="16"/>
  <c r="BB48" i="16" s="1"/>
  <c r="BC48" i="16" s="1"/>
  <c r="BD48" i="16" s="1"/>
  <c r="BA42" i="16"/>
  <c r="BB42" i="16" s="1"/>
  <c r="BC42" i="16" s="1"/>
  <c r="BD42" i="16" s="1"/>
  <c r="BA52" i="16"/>
  <c r="BB52" i="16" s="1"/>
  <c r="BC52" i="16" s="1"/>
  <c r="BD52" i="16" s="1"/>
  <c r="BB116" i="16"/>
  <c r="BC116" i="16" s="1"/>
  <c r="BD116" i="16" s="1"/>
  <c r="BB98" i="16"/>
  <c r="BC98" i="16" s="1"/>
  <c r="BD98" i="16" s="1"/>
  <c r="BH40" i="16"/>
  <c r="BF40" i="16"/>
  <c r="BE120" i="16" s="1"/>
  <c r="BI40" i="16"/>
  <c r="BG40" i="16"/>
  <c r="BF120" i="16" l="1"/>
  <c r="BG120" i="16" s="1"/>
  <c r="BH120" i="16" s="1"/>
  <c r="BE118" i="16"/>
  <c r="BF118" i="16" s="1"/>
  <c r="BG118" i="16" s="1"/>
  <c r="BH118" i="16" s="1"/>
  <c r="CP35" i="16"/>
  <c r="BG39" i="16"/>
  <c r="BG37" i="16" s="1"/>
  <c r="BE92" i="16"/>
  <c r="BF92" i="16" s="1"/>
  <c r="BG92" i="16" s="1"/>
  <c r="BH92" i="16" s="1"/>
  <c r="BF39" i="16"/>
  <c r="BF37" i="16" s="1"/>
  <c r="BH39" i="16"/>
  <c r="BH37" i="16" s="1"/>
  <c r="BE39" i="16"/>
  <c r="BE37" i="16" s="1"/>
  <c r="BE62" i="16"/>
  <c r="BF62" i="16" s="1"/>
  <c r="BG62" i="16" s="1"/>
  <c r="BH62" i="16" s="1"/>
  <c r="BE100" i="16"/>
  <c r="BF100" i="16" s="1"/>
  <c r="BG100" i="16" s="1"/>
  <c r="BH100" i="16" s="1"/>
  <c r="BE58" i="16"/>
  <c r="BF58" i="16" s="1"/>
  <c r="BG58" i="16" s="1"/>
  <c r="BH58" i="16" s="1"/>
  <c r="BE86" i="16"/>
  <c r="BF86" i="16" s="1"/>
  <c r="BG86" i="16" s="1"/>
  <c r="BH86" i="16" s="1"/>
  <c r="BE68" i="16"/>
  <c r="BF68" i="16" s="1"/>
  <c r="BG68" i="16" s="1"/>
  <c r="BH68" i="16" s="1"/>
  <c r="BE112" i="16"/>
  <c r="BF112" i="16" s="1"/>
  <c r="BG112" i="16" s="1"/>
  <c r="BH112" i="16" s="1"/>
  <c r="BE114" i="16"/>
  <c r="BF114" i="16" s="1"/>
  <c r="BG114" i="16" s="1"/>
  <c r="BH114" i="16" s="1"/>
  <c r="BE76" i="16"/>
  <c r="BF76" i="16" s="1"/>
  <c r="BG76" i="16" s="1"/>
  <c r="BH76" i="16" s="1"/>
  <c r="BE54" i="16"/>
  <c r="BF54" i="16" s="1"/>
  <c r="BG54" i="16" s="1"/>
  <c r="BH54" i="16" s="1"/>
  <c r="BE82" i="16"/>
  <c r="BF82" i="16" s="1"/>
  <c r="BG82" i="16" s="1"/>
  <c r="BH82" i="16" s="1"/>
  <c r="BE78" i="16"/>
  <c r="BF78" i="16" s="1"/>
  <c r="BG78" i="16" s="1"/>
  <c r="BH78" i="16" s="1"/>
  <c r="BE84" i="16"/>
  <c r="BF84" i="16" s="1"/>
  <c r="BG84" i="16" s="1"/>
  <c r="BH84" i="16" s="1"/>
  <c r="BE108" i="16"/>
  <c r="BF108" i="16" s="1"/>
  <c r="BG108" i="16" s="1"/>
  <c r="BH108" i="16" s="1"/>
  <c r="BE104" i="16"/>
  <c r="BF104" i="16" s="1"/>
  <c r="BG104" i="16" s="1"/>
  <c r="BH104" i="16" s="1"/>
  <c r="BE96" i="16"/>
  <c r="BF96" i="16" s="1"/>
  <c r="BG96" i="16" s="1"/>
  <c r="BH96" i="16" s="1"/>
  <c r="BE50" i="16"/>
  <c r="BF50" i="16" s="1"/>
  <c r="BG50" i="16" s="1"/>
  <c r="BH50" i="16" s="1"/>
  <c r="BE60" i="16"/>
  <c r="BF60" i="16" s="1"/>
  <c r="BG60" i="16" s="1"/>
  <c r="BH60" i="16" s="1"/>
  <c r="BE88" i="16"/>
  <c r="BE56" i="16"/>
  <c r="BF56" i="16" s="1"/>
  <c r="BG56" i="16" s="1"/>
  <c r="BH56" i="16" s="1"/>
  <c r="BE64" i="16"/>
  <c r="BF64" i="16" s="1"/>
  <c r="BG64" i="16" s="1"/>
  <c r="BH64" i="16" s="1"/>
  <c r="BE80" i="16"/>
  <c r="BE72" i="16"/>
  <c r="BF72" i="16" s="1"/>
  <c r="BG72" i="16" s="1"/>
  <c r="BH72" i="16" s="1"/>
  <c r="BE66" i="16"/>
  <c r="BF66" i="16" s="1"/>
  <c r="BG66" i="16" s="1"/>
  <c r="BH66" i="16" s="1"/>
  <c r="BE74" i="16"/>
  <c r="BF74" i="16" s="1"/>
  <c r="BG74" i="16" s="1"/>
  <c r="BH74" i="16" s="1"/>
  <c r="BE90" i="16"/>
  <c r="BF90" i="16" s="1"/>
  <c r="BG90" i="16" s="1"/>
  <c r="BH90" i="16" s="1"/>
  <c r="BE116" i="16"/>
  <c r="BF116" i="16" s="1"/>
  <c r="BG116" i="16" s="1"/>
  <c r="BH116" i="16" s="1"/>
  <c r="BE110" i="16"/>
  <c r="BF110" i="16" s="1"/>
  <c r="BG110" i="16" s="1"/>
  <c r="BH110" i="16" s="1"/>
  <c r="BE106" i="16"/>
  <c r="BF106" i="16" s="1"/>
  <c r="BG106" i="16" s="1"/>
  <c r="BH106" i="16" s="1"/>
  <c r="BE102" i="16"/>
  <c r="BF102" i="16" s="1"/>
  <c r="BG102" i="16" s="1"/>
  <c r="BH102" i="16" s="1"/>
  <c r="BE98" i="16"/>
  <c r="BF98" i="16" s="1"/>
  <c r="BG98" i="16" s="1"/>
  <c r="BH98" i="16" s="1"/>
  <c r="BE94" i="16"/>
  <c r="BF94" i="16" s="1"/>
  <c r="BG94" i="16" s="1"/>
  <c r="BH94" i="16" s="1"/>
  <c r="BE46" i="16"/>
  <c r="BF46" i="16" s="1"/>
  <c r="BG46" i="16" s="1"/>
  <c r="BH46" i="16" s="1"/>
  <c r="BE48" i="16"/>
  <c r="BF48" i="16" s="1"/>
  <c r="BG48" i="16" s="1"/>
  <c r="BH48" i="16" s="1"/>
  <c r="BE52" i="16"/>
  <c r="BF52" i="16" s="1"/>
  <c r="BG52" i="16" s="1"/>
  <c r="BH52" i="16" s="1"/>
  <c r="BE70" i="16"/>
  <c r="BF70" i="16" s="1"/>
  <c r="BG70" i="16" s="1"/>
  <c r="BH70" i="16" s="1"/>
  <c r="BF80" i="16"/>
  <c r="BG80" i="16" s="1"/>
  <c r="BH80" i="16" s="1"/>
  <c r="BF88" i="16"/>
  <c r="BG88" i="16" s="1"/>
  <c r="BH88" i="16" s="1"/>
  <c r="BE42" i="16"/>
  <c r="BF42" i="16" s="1"/>
  <c r="BG42" i="16" s="1"/>
  <c r="BH42" i="16" s="1"/>
  <c r="BL40" i="16"/>
  <c r="BJ40" i="16"/>
  <c r="BI39" i="16" s="1"/>
  <c r="BI37" i="16" s="1"/>
  <c r="BM40" i="16"/>
  <c r="BK40" i="16"/>
  <c r="BE44" i="16"/>
  <c r="BF44" i="16" s="1"/>
  <c r="BG44" i="16" s="1"/>
  <c r="BH44" i="16" s="1"/>
  <c r="BI118" i="16" l="1"/>
  <c r="BJ118" i="16" s="1"/>
  <c r="BK118" i="16" s="1"/>
  <c r="BL118" i="16" s="1"/>
  <c r="BI120" i="16"/>
  <c r="BJ120" i="16" s="1"/>
  <c r="BK120" i="16" s="1"/>
  <c r="BL120" i="16" s="1"/>
  <c r="CT35" i="16"/>
  <c r="BL39" i="16"/>
  <c r="BL37" i="16" s="1"/>
  <c r="BK39" i="16"/>
  <c r="BK37" i="16" s="1"/>
  <c r="BJ39" i="16"/>
  <c r="BJ37" i="16" s="1"/>
  <c r="BI68" i="16"/>
  <c r="BJ68" i="16" s="1"/>
  <c r="BK68" i="16" s="1"/>
  <c r="BL68" i="16" s="1"/>
  <c r="BI110" i="16"/>
  <c r="BJ110" i="16" s="1"/>
  <c r="BK110" i="16" s="1"/>
  <c r="BL110" i="16" s="1"/>
  <c r="BI44" i="16"/>
  <c r="BJ44" i="16" s="1"/>
  <c r="BK44" i="16" s="1"/>
  <c r="BL44" i="16" s="1"/>
  <c r="BI56" i="16"/>
  <c r="BJ56" i="16" s="1"/>
  <c r="BK56" i="16" s="1"/>
  <c r="BL56" i="16" s="1"/>
  <c r="BI104" i="16"/>
  <c r="BJ104" i="16" s="1"/>
  <c r="BK104" i="16" s="1"/>
  <c r="BL104" i="16" s="1"/>
  <c r="BI62" i="16"/>
  <c r="BJ62" i="16" s="1"/>
  <c r="BK62" i="16" s="1"/>
  <c r="BL62" i="16" s="1"/>
  <c r="BI76" i="16"/>
  <c r="BJ76" i="16" s="1"/>
  <c r="BK76" i="16" s="1"/>
  <c r="BL76" i="16" s="1"/>
  <c r="BI92" i="16"/>
  <c r="BJ92" i="16" s="1"/>
  <c r="BK92" i="16" s="1"/>
  <c r="BL92" i="16" s="1"/>
  <c r="BI80" i="16"/>
  <c r="BI64" i="16"/>
  <c r="BJ64" i="16" s="1"/>
  <c r="BK64" i="16" s="1"/>
  <c r="BL64" i="16" s="1"/>
  <c r="BI86" i="16"/>
  <c r="BJ86" i="16" s="1"/>
  <c r="BK86" i="16" s="1"/>
  <c r="BL86" i="16" s="1"/>
  <c r="BI78" i="16"/>
  <c r="BJ78" i="16" s="1"/>
  <c r="BK78" i="16" s="1"/>
  <c r="BL78" i="16" s="1"/>
  <c r="BI84" i="16"/>
  <c r="BJ84" i="16" s="1"/>
  <c r="BK84" i="16" s="1"/>
  <c r="BL84" i="16" s="1"/>
  <c r="BI50" i="16"/>
  <c r="BJ50" i="16" s="1"/>
  <c r="BK50" i="16" s="1"/>
  <c r="BL50" i="16" s="1"/>
  <c r="BI60" i="16"/>
  <c r="BJ60" i="16" s="1"/>
  <c r="BK60" i="16" s="1"/>
  <c r="BL60" i="16" s="1"/>
  <c r="BI82" i="16"/>
  <c r="BJ82" i="16" s="1"/>
  <c r="BK82" i="16" s="1"/>
  <c r="BL82" i="16" s="1"/>
  <c r="BI54" i="16"/>
  <c r="BJ54" i="16" s="1"/>
  <c r="BK54" i="16" s="1"/>
  <c r="BL54" i="16" s="1"/>
  <c r="BI58" i="16"/>
  <c r="BJ58" i="16" s="1"/>
  <c r="BK58" i="16" s="1"/>
  <c r="BL58" i="16" s="1"/>
  <c r="BI88" i="16"/>
  <c r="BJ88" i="16" s="1"/>
  <c r="BK88" i="16" s="1"/>
  <c r="BL88" i="16" s="1"/>
  <c r="BI72" i="16"/>
  <c r="BJ72" i="16" s="1"/>
  <c r="BK72" i="16" s="1"/>
  <c r="BL72" i="16" s="1"/>
  <c r="BI66" i="16"/>
  <c r="BJ66" i="16" s="1"/>
  <c r="BK66" i="16" s="1"/>
  <c r="BL66" i="16" s="1"/>
  <c r="BI74" i="16"/>
  <c r="BJ74" i="16" s="1"/>
  <c r="BK74" i="16" s="1"/>
  <c r="BL74" i="16" s="1"/>
  <c r="BI90" i="16"/>
  <c r="BJ90" i="16" s="1"/>
  <c r="BK90" i="16" s="1"/>
  <c r="BL90" i="16" s="1"/>
  <c r="BI116" i="16"/>
  <c r="BJ116" i="16" s="1"/>
  <c r="BK116" i="16" s="1"/>
  <c r="BL116" i="16" s="1"/>
  <c r="BI106" i="16"/>
  <c r="BJ106" i="16" s="1"/>
  <c r="BK106" i="16" s="1"/>
  <c r="BL106" i="16" s="1"/>
  <c r="BI112" i="16"/>
  <c r="BJ112" i="16" s="1"/>
  <c r="BK112" i="16" s="1"/>
  <c r="BL112" i="16" s="1"/>
  <c r="BI108" i="16"/>
  <c r="BJ108" i="16" s="1"/>
  <c r="BK108" i="16" s="1"/>
  <c r="BL108" i="16" s="1"/>
  <c r="BI98" i="16"/>
  <c r="BJ98" i="16" s="1"/>
  <c r="BK98" i="16" s="1"/>
  <c r="BL98" i="16" s="1"/>
  <c r="BI102" i="16"/>
  <c r="BJ102" i="16" s="1"/>
  <c r="BK102" i="16" s="1"/>
  <c r="BL102" i="16" s="1"/>
  <c r="BI94" i="16"/>
  <c r="BJ94" i="16" s="1"/>
  <c r="BK94" i="16" s="1"/>
  <c r="BL94" i="16" s="1"/>
  <c r="BI52" i="16"/>
  <c r="BJ52" i="16" s="1"/>
  <c r="BK52" i="16" s="1"/>
  <c r="BL52" i="16" s="1"/>
  <c r="BI70" i="16"/>
  <c r="BJ70" i="16" s="1"/>
  <c r="BK70" i="16" s="1"/>
  <c r="BL70" i="16" s="1"/>
  <c r="BI46" i="16"/>
  <c r="BJ46" i="16" s="1"/>
  <c r="BK46" i="16" s="1"/>
  <c r="BL46" i="16" s="1"/>
  <c r="BI100" i="16"/>
  <c r="BJ100" i="16" s="1"/>
  <c r="BK100" i="16" s="1"/>
  <c r="BL100" i="16" s="1"/>
  <c r="BI96" i="16"/>
  <c r="BJ96" i="16" s="1"/>
  <c r="BK96" i="16" s="1"/>
  <c r="BL96" i="16" s="1"/>
  <c r="BI114" i="16"/>
  <c r="BJ114" i="16" s="1"/>
  <c r="BK114" i="16" s="1"/>
  <c r="BL114" i="16" s="1"/>
  <c r="BP40" i="16"/>
  <c r="BN40" i="16"/>
  <c r="BQ40" i="16"/>
  <c r="BO40" i="16"/>
  <c r="BJ80" i="16"/>
  <c r="BK80" i="16" s="1"/>
  <c r="BL80" i="16" s="1"/>
  <c r="BI42" i="16"/>
  <c r="BJ42" i="16" s="1"/>
  <c r="BK42" i="16" s="1"/>
  <c r="BL42" i="16" s="1"/>
  <c r="BI48" i="16"/>
  <c r="BJ48" i="16" s="1"/>
  <c r="BK48" i="16" s="1"/>
  <c r="BL48" i="16" s="1"/>
  <c r="BM120" i="16" l="1"/>
  <c r="BN120" i="16" s="1"/>
  <c r="BO120" i="16" s="1"/>
  <c r="BP120" i="16" s="1"/>
  <c r="BM118" i="16"/>
  <c r="BN118" i="16" s="1"/>
  <c r="BO118" i="16" s="1"/>
  <c r="BP118" i="16" s="1"/>
  <c r="BM84" i="16"/>
  <c r="CX35" i="16"/>
  <c r="BM82" i="16"/>
  <c r="BN82" i="16" s="1"/>
  <c r="BO82" i="16" s="1"/>
  <c r="BP82" i="16" s="1"/>
  <c r="BO39" i="16"/>
  <c r="BO37" i="16" s="1"/>
  <c r="BM76" i="16"/>
  <c r="BP39" i="16"/>
  <c r="BP37" i="16" s="1"/>
  <c r="BM108" i="16"/>
  <c r="BN108" i="16" s="1"/>
  <c r="BO108" i="16" s="1"/>
  <c r="BP108" i="16" s="1"/>
  <c r="BN39" i="16"/>
  <c r="BN37" i="16" s="1"/>
  <c r="BM39" i="16"/>
  <c r="BM37" i="16" s="1"/>
  <c r="BM54" i="16"/>
  <c r="BN54" i="16" s="1"/>
  <c r="BO54" i="16" s="1"/>
  <c r="BP54" i="16" s="1"/>
  <c r="BM78" i="16"/>
  <c r="BN78" i="16" s="1"/>
  <c r="BO78" i="16" s="1"/>
  <c r="BP78" i="16" s="1"/>
  <c r="BM62" i="16"/>
  <c r="BN62" i="16" s="1"/>
  <c r="BO62" i="16" s="1"/>
  <c r="BP62" i="16" s="1"/>
  <c r="BM86" i="16"/>
  <c r="BN86" i="16" s="1"/>
  <c r="BO86" i="16" s="1"/>
  <c r="BP86" i="16" s="1"/>
  <c r="BM58" i="16"/>
  <c r="BN58" i="16" s="1"/>
  <c r="BO58" i="16" s="1"/>
  <c r="BP58" i="16" s="1"/>
  <c r="BM68" i="16"/>
  <c r="BM92" i="16"/>
  <c r="BN92" i="16" s="1"/>
  <c r="BO92" i="16" s="1"/>
  <c r="BP92" i="16" s="1"/>
  <c r="BM112" i="16"/>
  <c r="BN112" i="16" s="1"/>
  <c r="BO112" i="16" s="1"/>
  <c r="BP112" i="16" s="1"/>
  <c r="BM98" i="16"/>
  <c r="BN98" i="16" s="1"/>
  <c r="BO98" i="16" s="1"/>
  <c r="BP98" i="16" s="1"/>
  <c r="BM114" i="16"/>
  <c r="BN114" i="16" s="1"/>
  <c r="BO114" i="16" s="1"/>
  <c r="BP114" i="16" s="1"/>
  <c r="BM96" i="16"/>
  <c r="BN96" i="16" s="1"/>
  <c r="BO96" i="16" s="1"/>
  <c r="BP96" i="16" s="1"/>
  <c r="BM100" i="16"/>
  <c r="BM104" i="16"/>
  <c r="BN104" i="16" s="1"/>
  <c r="BO104" i="16" s="1"/>
  <c r="BP104" i="16" s="1"/>
  <c r="BM106" i="16"/>
  <c r="BN106" i="16" s="1"/>
  <c r="BO106" i="16" s="1"/>
  <c r="BP106" i="16" s="1"/>
  <c r="BM50" i="16"/>
  <c r="BN50" i="16" s="1"/>
  <c r="BO50" i="16" s="1"/>
  <c r="BP50" i="16" s="1"/>
  <c r="BM60" i="16"/>
  <c r="BN60" i="16" s="1"/>
  <c r="BO60" i="16" s="1"/>
  <c r="BP60" i="16" s="1"/>
  <c r="BM88" i="16"/>
  <c r="BN88" i="16" s="1"/>
  <c r="BO88" i="16" s="1"/>
  <c r="BP88" i="16" s="1"/>
  <c r="BM56" i="16"/>
  <c r="BN56" i="16" s="1"/>
  <c r="BO56" i="16" s="1"/>
  <c r="BP56" i="16" s="1"/>
  <c r="BM64" i="16"/>
  <c r="BN64" i="16" s="1"/>
  <c r="BO64" i="16" s="1"/>
  <c r="BP64" i="16" s="1"/>
  <c r="BM80" i="16"/>
  <c r="BN80" i="16" s="1"/>
  <c r="BO80" i="16" s="1"/>
  <c r="BP80" i="16" s="1"/>
  <c r="BM72" i="16"/>
  <c r="BN72" i="16" s="1"/>
  <c r="BO72" i="16" s="1"/>
  <c r="BP72" i="16" s="1"/>
  <c r="BM66" i="16"/>
  <c r="BN66" i="16" s="1"/>
  <c r="BO66" i="16" s="1"/>
  <c r="BP66" i="16" s="1"/>
  <c r="BM74" i="16"/>
  <c r="BN74" i="16" s="1"/>
  <c r="BO74" i="16" s="1"/>
  <c r="BP74" i="16" s="1"/>
  <c r="BM90" i="16"/>
  <c r="BN90" i="16" s="1"/>
  <c r="BO90" i="16" s="1"/>
  <c r="BP90" i="16" s="1"/>
  <c r="BM116" i="16"/>
  <c r="BN116" i="16" s="1"/>
  <c r="BO116" i="16" s="1"/>
  <c r="BP116" i="16" s="1"/>
  <c r="BM110" i="16"/>
  <c r="BN110" i="16" s="1"/>
  <c r="BO110" i="16" s="1"/>
  <c r="BP110" i="16" s="1"/>
  <c r="BM102" i="16"/>
  <c r="BN102" i="16" s="1"/>
  <c r="BO102" i="16" s="1"/>
  <c r="BP102" i="16" s="1"/>
  <c r="BM94" i="16"/>
  <c r="BN94" i="16" s="1"/>
  <c r="BO94" i="16" s="1"/>
  <c r="BP94" i="16" s="1"/>
  <c r="BM42" i="16"/>
  <c r="BN42" i="16" s="1"/>
  <c r="BO42" i="16" s="1"/>
  <c r="BP42" i="16" s="1"/>
  <c r="BM70" i="16"/>
  <c r="BN70" i="16" s="1"/>
  <c r="BO70" i="16" s="1"/>
  <c r="BP70" i="16" s="1"/>
  <c r="BM44" i="16"/>
  <c r="BN44" i="16" s="1"/>
  <c r="BO44" i="16" s="1"/>
  <c r="BP44" i="16" s="1"/>
  <c r="BM52" i="16"/>
  <c r="BN52" i="16" s="1"/>
  <c r="BO52" i="16" s="1"/>
  <c r="BP52" i="16" s="1"/>
  <c r="BM46" i="16"/>
  <c r="BN46" i="16" s="1"/>
  <c r="BO46" i="16" s="1"/>
  <c r="BP46" i="16" s="1"/>
  <c r="BM48" i="16"/>
  <c r="BN48" i="16" s="1"/>
  <c r="BO48" i="16" s="1"/>
  <c r="BP48" i="16" s="1"/>
  <c r="BN100" i="16"/>
  <c r="BO100" i="16" s="1"/>
  <c r="BP100" i="16" s="1"/>
  <c r="BN76" i="16"/>
  <c r="BO76" i="16" s="1"/>
  <c r="BP76" i="16" s="1"/>
  <c r="BN68" i="16"/>
  <c r="BO68" i="16" s="1"/>
  <c r="BP68" i="16" s="1"/>
  <c r="BN84" i="16"/>
  <c r="BO84" i="16" s="1"/>
  <c r="BP84" i="16" s="1"/>
  <c r="BT40" i="16"/>
  <c r="BR40" i="16"/>
  <c r="BU40" i="16"/>
  <c r="BS40" i="16"/>
  <c r="BQ118" i="16" l="1"/>
  <c r="BR118" i="16" s="1"/>
  <c r="BS118" i="16" s="1"/>
  <c r="BT118" i="16" s="1"/>
  <c r="BQ120" i="16"/>
  <c r="BR120" i="16" s="1"/>
  <c r="BS120" i="16" s="1"/>
  <c r="BT120" i="16" s="1"/>
  <c r="BS39" i="16"/>
  <c r="BS37" i="16" s="1"/>
  <c r="DB35" i="16"/>
  <c r="BQ114" i="16"/>
  <c r="BR114" i="16" s="1"/>
  <c r="BS114" i="16" s="1"/>
  <c r="BT114" i="16" s="1"/>
  <c r="BR39" i="16"/>
  <c r="BR37" i="16" s="1"/>
  <c r="BQ39" i="16"/>
  <c r="BQ37" i="16" s="1"/>
  <c r="BT39" i="16"/>
  <c r="BT37" i="16" s="1"/>
  <c r="BQ74" i="16"/>
  <c r="BR74" i="16" s="1"/>
  <c r="BS74" i="16" s="1"/>
  <c r="BT74" i="16" s="1"/>
  <c r="BQ58" i="16"/>
  <c r="BR58" i="16" s="1"/>
  <c r="BS58" i="16" s="1"/>
  <c r="BT58" i="16" s="1"/>
  <c r="BQ106" i="16"/>
  <c r="BR106" i="16" s="1"/>
  <c r="BS106" i="16" s="1"/>
  <c r="BT106" i="16" s="1"/>
  <c r="BQ50" i="16"/>
  <c r="BR50" i="16" s="1"/>
  <c r="BS50" i="16" s="1"/>
  <c r="BT50" i="16" s="1"/>
  <c r="BQ96" i="16"/>
  <c r="BR96" i="16" s="1"/>
  <c r="BS96" i="16" s="1"/>
  <c r="BT96" i="16" s="1"/>
  <c r="BQ82" i="16"/>
  <c r="BR82" i="16" s="1"/>
  <c r="BS82" i="16" s="1"/>
  <c r="BT82" i="16" s="1"/>
  <c r="BQ72" i="16"/>
  <c r="BR72" i="16" s="1"/>
  <c r="BS72" i="16" s="1"/>
  <c r="BT72" i="16" s="1"/>
  <c r="BQ116" i="16"/>
  <c r="BR116" i="16" s="1"/>
  <c r="BS116" i="16" s="1"/>
  <c r="BT116" i="16" s="1"/>
  <c r="BQ100" i="16"/>
  <c r="BR100" i="16" s="1"/>
  <c r="BS100" i="16" s="1"/>
  <c r="BT100" i="16" s="1"/>
  <c r="BQ60" i="16"/>
  <c r="BR60" i="16" s="1"/>
  <c r="BS60" i="16" s="1"/>
  <c r="BT60" i="16" s="1"/>
  <c r="BQ54" i="16"/>
  <c r="BR54" i="16" s="1"/>
  <c r="BS54" i="16" s="1"/>
  <c r="BT54" i="16" s="1"/>
  <c r="BQ88" i="16"/>
  <c r="BR88" i="16" s="1"/>
  <c r="BS88" i="16" s="1"/>
  <c r="BT88" i="16" s="1"/>
  <c r="BQ66" i="16"/>
  <c r="BR66" i="16" s="1"/>
  <c r="BS66" i="16" s="1"/>
  <c r="BT66" i="16" s="1"/>
  <c r="BQ90" i="16"/>
  <c r="BR90" i="16" s="1"/>
  <c r="BS90" i="16" s="1"/>
  <c r="BT90" i="16" s="1"/>
  <c r="BQ110" i="16"/>
  <c r="BR110" i="16" s="1"/>
  <c r="BS110" i="16" s="1"/>
  <c r="BT110" i="16" s="1"/>
  <c r="BQ104" i="16"/>
  <c r="BR104" i="16" s="1"/>
  <c r="BS104" i="16" s="1"/>
  <c r="BT104" i="16" s="1"/>
  <c r="BQ62" i="16"/>
  <c r="BR62" i="16" s="1"/>
  <c r="BS62" i="16" s="1"/>
  <c r="BT62" i="16" s="1"/>
  <c r="BQ80" i="16"/>
  <c r="BR80" i="16" s="1"/>
  <c r="BS80" i="16" s="1"/>
  <c r="BT80" i="16" s="1"/>
  <c r="BQ56" i="16"/>
  <c r="BR56" i="16" s="1"/>
  <c r="BS56" i="16" s="1"/>
  <c r="BT56" i="16" s="1"/>
  <c r="BQ64" i="16"/>
  <c r="BR64" i="16" s="1"/>
  <c r="BS64" i="16" s="1"/>
  <c r="BT64" i="16" s="1"/>
  <c r="BQ76" i="16"/>
  <c r="BR76" i="16" s="1"/>
  <c r="BS76" i="16" s="1"/>
  <c r="BT76" i="16" s="1"/>
  <c r="BQ86" i="16"/>
  <c r="BR86" i="16" s="1"/>
  <c r="BS86" i="16" s="1"/>
  <c r="BT86" i="16" s="1"/>
  <c r="BQ68" i="16"/>
  <c r="BR68" i="16" s="1"/>
  <c r="BS68" i="16" s="1"/>
  <c r="BT68" i="16" s="1"/>
  <c r="BQ78" i="16"/>
  <c r="BR78" i="16" s="1"/>
  <c r="BS78" i="16" s="1"/>
  <c r="BT78" i="16" s="1"/>
  <c r="BQ92" i="16"/>
  <c r="BR92" i="16" s="1"/>
  <c r="BS92" i="16" s="1"/>
  <c r="BT92" i="16" s="1"/>
  <c r="BQ84" i="16"/>
  <c r="BR84" i="16" s="1"/>
  <c r="BS84" i="16" s="1"/>
  <c r="BT84" i="16" s="1"/>
  <c r="BQ112" i="16"/>
  <c r="BR112" i="16" s="1"/>
  <c r="BS112" i="16" s="1"/>
  <c r="BT112" i="16" s="1"/>
  <c r="BQ108" i="16"/>
  <c r="BR108" i="16" s="1"/>
  <c r="BS108" i="16" s="1"/>
  <c r="BT108" i="16" s="1"/>
  <c r="BQ102" i="16"/>
  <c r="BR102" i="16" s="1"/>
  <c r="BS102" i="16" s="1"/>
  <c r="BT102" i="16" s="1"/>
  <c r="BQ98" i="16"/>
  <c r="BR98" i="16" s="1"/>
  <c r="BS98" i="16" s="1"/>
  <c r="BT98" i="16" s="1"/>
  <c r="BQ94" i="16"/>
  <c r="BR94" i="16" s="1"/>
  <c r="BS94" i="16" s="1"/>
  <c r="BT94" i="16" s="1"/>
  <c r="BQ70" i="16"/>
  <c r="BR70" i="16" s="1"/>
  <c r="BS70" i="16" s="1"/>
  <c r="BT70" i="16" s="1"/>
  <c r="BQ42" i="16"/>
  <c r="BR42" i="16" s="1"/>
  <c r="BS42" i="16" s="1"/>
  <c r="BT42" i="16" s="1"/>
  <c r="BX40" i="16"/>
  <c r="BV40" i="16"/>
  <c r="BY40" i="16"/>
  <c r="BW40" i="16"/>
  <c r="BQ44" i="16"/>
  <c r="BR44" i="16" s="1"/>
  <c r="BS44" i="16" s="1"/>
  <c r="BT44" i="16" s="1"/>
  <c r="BQ48" i="16"/>
  <c r="BR48" i="16" s="1"/>
  <c r="BS48" i="16" s="1"/>
  <c r="BT48" i="16" s="1"/>
  <c r="BQ46" i="16"/>
  <c r="BR46" i="16" s="1"/>
  <c r="BS46" i="16" s="1"/>
  <c r="BT46" i="16" s="1"/>
  <c r="BQ52" i="16"/>
  <c r="BR52" i="16" s="1"/>
  <c r="BS52" i="16" s="1"/>
  <c r="BT52" i="16" s="1"/>
  <c r="BU114" i="16" l="1"/>
  <c r="BV114" i="16" s="1"/>
  <c r="BW114" i="16" s="1"/>
  <c r="BX114" i="16" s="1"/>
  <c r="BU120" i="16"/>
  <c r="BV120" i="16" s="1"/>
  <c r="BW120" i="16" s="1"/>
  <c r="BX120" i="16" s="1"/>
  <c r="BU118" i="16"/>
  <c r="BV118" i="16" s="1"/>
  <c r="BW118" i="16" s="1"/>
  <c r="BX118" i="16" s="1"/>
  <c r="BU46" i="16"/>
  <c r="BV46" i="16" s="1"/>
  <c r="BW46" i="16" s="1"/>
  <c r="BX46" i="16" s="1"/>
  <c r="BU50" i="16"/>
  <c r="BV50" i="16" s="1"/>
  <c r="BW50" i="16" s="1"/>
  <c r="BX50" i="16" s="1"/>
  <c r="DF35" i="16"/>
  <c r="BU70" i="16"/>
  <c r="BV70" i="16" s="1"/>
  <c r="BW70" i="16" s="1"/>
  <c r="BX70" i="16" s="1"/>
  <c r="BW39" i="16"/>
  <c r="BW37" i="16" s="1"/>
  <c r="BV39" i="16"/>
  <c r="BV37" i="16" s="1"/>
  <c r="BX39" i="16"/>
  <c r="BX37" i="16" s="1"/>
  <c r="BU39" i="16"/>
  <c r="BU37" i="16" s="1"/>
  <c r="BU100" i="16"/>
  <c r="BU74" i="16"/>
  <c r="BV74" i="16" s="1"/>
  <c r="BW74" i="16" s="1"/>
  <c r="BX74" i="16" s="1"/>
  <c r="BU52" i="16"/>
  <c r="BV52" i="16" s="1"/>
  <c r="BW52" i="16" s="1"/>
  <c r="BX52" i="16" s="1"/>
  <c r="BU64" i="16"/>
  <c r="BV64" i="16" s="1"/>
  <c r="BW64" i="16" s="1"/>
  <c r="BX64" i="16" s="1"/>
  <c r="BU106" i="16"/>
  <c r="BV106" i="16" s="1"/>
  <c r="BW106" i="16" s="1"/>
  <c r="BX106" i="16" s="1"/>
  <c r="BU88" i="16"/>
  <c r="BV88" i="16" s="1"/>
  <c r="BW88" i="16" s="1"/>
  <c r="BX88" i="16" s="1"/>
  <c r="BU72" i="16"/>
  <c r="BV72" i="16" s="1"/>
  <c r="BW72" i="16" s="1"/>
  <c r="BX72" i="16" s="1"/>
  <c r="BU116" i="16"/>
  <c r="BV116" i="16" s="1"/>
  <c r="BW116" i="16" s="1"/>
  <c r="BX116" i="16" s="1"/>
  <c r="BU60" i="16"/>
  <c r="BV60" i="16" s="1"/>
  <c r="BW60" i="16" s="1"/>
  <c r="BX60" i="16" s="1"/>
  <c r="BU56" i="16"/>
  <c r="BV56" i="16" s="1"/>
  <c r="BW56" i="16" s="1"/>
  <c r="BX56" i="16" s="1"/>
  <c r="BU80" i="16"/>
  <c r="BV80" i="16" s="1"/>
  <c r="BW80" i="16" s="1"/>
  <c r="BX80" i="16" s="1"/>
  <c r="BU66" i="16"/>
  <c r="BV66" i="16" s="1"/>
  <c r="BW66" i="16" s="1"/>
  <c r="BX66" i="16" s="1"/>
  <c r="BU90" i="16"/>
  <c r="BV90" i="16" s="1"/>
  <c r="BW90" i="16" s="1"/>
  <c r="BX90" i="16" s="1"/>
  <c r="BU110" i="16"/>
  <c r="BV110" i="16" s="1"/>
  <c r="BW110" i="16" s="1"/>
  <c r="BX110" i="16" s="1"/>
  <c r="BU104" i="16"/>
  <c r="BV104" i="16" s="1"/>
  <c r="BW104" i="16" s="1"/>
  <c r="BX104" i="16" s="1"/>
  <c r="BU96" i="16"/>
  <c r="BV96" i="16" s="1"/>
  <c r="BW96" i="16" s="1"/>
  <c r="BX96" i="16" s="1"/>
  <c r="BU44" i="16"/>
  <c r="BV44" i="16" s="1"/>
  <c r="BW44" i="16" s="1"/>
  <c r="BX44" i="16" s="1"/>
  <c r="BU42" i="16"/>
  <c r="BV42" i="16" s="1"/>
  <c r="BW42" i="16" s="1"/>
  <c r="BX42" i="16" s="1"/>
  <c r="BU48" i="16"/>
  <c r="BV48" i="16" s="1"/>
  <c r="BW48" i="16" s="1"/>
  <c r="BX48" i="16" s="1"/>
  <c r="BU62" i="16"/>
  <c r="BV62" i="16" s="1"/>
  <c r="BW62" i="16" s="1"/>
  <c r="BX62" i="16" s="1"/>
  <c r="BU76" i="16"/>
  <c r="BV76" i="16" s="1"/>
  <c r="BW76" i="16" s="1"/>
  <c r="BX76" i="16" s="1"/>
  <c r="BU86" i="16"/>
  <c r="BV86" i="16" s="1"/>
  <c r="BW86" i="16" s="1"/>
  <c r="BX86" i="16" s="1"/>
  <c r="BU54" i="16"/>
  <c r="BV54" i="16" s="1"/>
  <c r="BW54" i="16" s="1"/>
  <c r="BX54" i="16" s="1"/>
  <c r="BU58" i="16"/>
  <c r="BV58" i="16" s="1"/>
  <c r="BW58" i="16" s="1"/>
  <c r="BX58" i="16" s="1"/>
  <c r="BU82" i="16"/>
  <c r="BV82" i="16" s="1"/>
  <c r="BW82" i="16" s="1"/>
  <c r="BX82" i="16" s="1"/>
  <c r="BU68" i="16"/>
  <c r="BV68" i="16" s="1"/>
  <c r="BW68" i="16" s="1"/>
  <c r="BX68" i="16" s="1"/>
  <c r="BU78" i="16"/>
  <c r="BV78" i="16" s="1"/>
  <c r="BW78" i="16" s="1"/>
  <c r="BX78" i="16" s="1"/>
  <c r="BU92" i="16"/>
  <c r="BV92" i="16" s="1"/>
  <c r="BW92" i="16" s="1"/>
  <c r="BX92" i="16" s="1"/>
  <c r="BU84" i="16"/>
  <c r="BV84" i="16" s="1"/>
  <c r="BW84" i="16" s="1"/>
  <c r="BX84" i="16" s="1"/>
  <c r="BU112" i="16"/>
  <c r="BV112" i="16" s="1"/>
  <c r="BW112" i="16" s="1"/>
  <c r="BX112" i="16" s="1"/>
  <c r="BU108" i="16"/>
  <c r="BV108" i="16" s="1"/>
  <c r="BW108" i="16" s="1"/>
  <c r="BX108" i="16" s="1"/>
  <c r="BU102" i="16"/>
  <c r="BV102" i="16" s="1"/>
  <c r="BW102" i="16" s="1"/>
  <c r="BX102" i="16" s="1"/>
  <c r="BU98" i="16"/>
  <c r="BV98" i="16" s="1"/>
  <c r="BW98" i="16" s="1"/>
  <c r="BX98" i="16" s="1"/>
  <c r="BU94" i="16"/>
  <c r="BV94" i="16" s="1"/>
  <c r="BW94" i="16" s="1"/>
  <c r="BX94" i="16" s="1"/>
  <c r="CB40" i="16"/>
  <c r="BZ40" i="16"/>
  <c r="CC40" i="16"/>
  <c r="CA40" i="16"/>
  <c r="BV100" i="16"/>
  <c r="BW100" i="16" s="1"/>
  <c r="BX100" i="16" s="1"/>
  <c r="BY118" i="16" l="1"/>
  <c r="BZ118" i="16" s="1"/>
  <c r="CA118" i="16" s="1"/>
  <c r="CB118" i="16" s="1"/>
  <c r="BY120" i="16"/>
  <c r="BZ120" i="16" s="1"/>
  <c r="CA120" i="16" s="1"/>
  <c r="CB120" i="16" s="1"/>
  <c r="DJ35" i="16"/>
  <c r="CA39" i="16"/>
  <c r="CA37" i="16" s="1"/>
  <c r="BZ39" i="16"/>
  <c r="BZ37" i="16" s="1"/>
  <c r="BY39" i="16"/>
  <c r="BY37" i="16" s="1"/>
  <c r="CB39" i="16"/>
  <c r="CB37" i="16" s="1"/>
  <c r="BY42" i="16"/>
  <c r="BZ42" i="16" s="1"/>
  <c r="CA42" i="16" s="1"/>
  <c r="CB42" i="16" s="1"/>
  <c r="BY44" i="16"/>
  <c r="BZ44" i="16" s="1"/>
  <c r="CA44" i="16" s="1"/>
  <c r="CB44" i="16" s="1"/>
  <c r="BY46" i="16"/>
  <c r="BZ46" i="16" s="1"/>
  <c r="CA46" i="16" s="1"/>
  <c r="CB46" i="16" s="1"/>
  <c r="CF40" i="16"/>
  <c r="CD40" i="16"/>
  <c r="CG40" i="16"/>
  <c r="CE40" i="16"/>
  <c r="BY48" i="16"/>
  <c r="BZ48" i="16" s="1"/>
  <c r="CA48" i="16" s="1"/>
  <c r="CB48" i="16" s="1"/>
  <c r="BY62" i="16"/>
  <c r="BZ62" i="16" s="1"/>
  <c r="CA62" i="16" s="1"/>
  <c r="CB62" i="16" s="1"/>
  <c r="BY80" i="16"/>
  <c r="BZ80" i="16" s="1"/>
  <c r="CA80" i="16" s="1"/>
  <c r="CB80" i="16" s="1"/>
  <c r="BY56" i="16"/>
  <c r="BZ56" i="16" s="1"/>
  <c r="CA56" i="16" s="1"/>
  <c r="CB56" i="16" s="1"/>
  <c r="BY64" i="16"/>
  <c r="BZ64" i="16" s="1"/>
  <c r="CA64" i="16" s="1"/>
  <c r="CB64" i="16" s="1"/>
  <c r="BY76" i="16"/>
  <c r="BZ76" i="16" s="1"/>
  <c r="CA76" i="16" s="1"/>
  <c r="CB76" i="16" s="1"/>
  <c r="BY86" i="16"/>
  <c r="BZ86" i="16" s="1"/>
  <c r="CA86" i="16" s="1"/>
  <c r="CB86" i="16" s="1"/>
  <c r="BY70" i="16"/>
  <c r="BZ70" i="16" s="1"/>
  <c r="CA70" i="16" s="1"/>
  <c r="CB70" i="16" s="1"/>
  <c r="BY66" i="16"/>
  <c r="BZ66" i="16" s="1"/>
  <c r="CA66" i="16" s="1"/>
  <c r="CB66" i="16" s="1"/>
  <c r="BY74" i="16"/>
  <c r="BZ74" i="16" s="1"/>
  <c r="CA74" i="16" s="1"/>
  <c r="CB74" i="16" s="1"/>
  <c r="BY90" i="16"/>
  <c r="BZ90" i="16" s="1"/>
  <c r="CA90" i="16" s="1"/>
  <c r="CB90" i="16" s="1"/>
  <c r="BY116" i="16"/>
  <c r="BZ116" i="16" s="1"/>
  <c r="CA116" i="16" s="1"/>
  <c r="CB116" i="16" s="1"/>
  <c r="BY110" i="16"/>
  <c r="BZ110" i="16" s="1"/>
  <c r="CA110" i="16" s="1"/>
  <c r="CB110" i="16" s="1"/>
  <c r="BY106" i="16"/>
  <c r="BZ106" i="16" s="1"/>
  <c r="CA106" i="16" s="1"/>
  <c r="CB106" i="16" s="1"/>
  <c r="BY102" i="16"/>
  <c r="BZ102" i="16" s="1"/>
  <c r="CA102" i="16" s="1"/>
  <c r="CB102" i="16" s="1"/>
  <c r="BY98" i="16"/>
  <c r="BZ98" i="16" s="1"/>
  <c r="CA98" i="16" s="1"/>
  <c r="CB98" i="16" s="1"/>
  <c r="BY94" i="16"/>
  <c r="BZ94" i="16" s="1"/>
  <c r="CA94" i="16" s="1"/>
  <c r="CB94" i="16" s="1"/>
  <c r="BY50" i="16"/>
  <c r="BZ50" i="16" s="1"/>
  <c r="CA50" i="16" s="1"/>
  <c r="CB50" i="16" s="1"/>
  <c r="BY60" i="16"/>
  <c r="BZ60" i="16" s="1"/>
  <c r="CA60" i="16" s="1"/>
  <c r="CB60" i="16" s="1"/>
  <c r="BY82" i="16"/>
  <c r="BZ82" i="16" s="1"/>
  <c r="CA82" i="16" s="1"/>
  <c r="CB82" i="16" s="1"/>
  <c r="BY54" i="16"/>
  <c r="BZ54" i="16" s="1"/>
  <c r="CA54" i="16" s="1"/>
  <c r="CB54" i="16" s="1"/>
  <c r="BY58" i="16"/>
  <c r="BZ58" i="16" s="1"/>
  <c r="CA58" i="16" s="1"/>
  <c r="CB58" i="16" s="1"/>
  <c r="BY88" i="16"/>
  <c r="BZ88" i="16" s="1"/>
  <c r="CA88" i="16" s="1"/>
  <c r="CB88" i="16" s="1"/>
  <c r="BY72" i="16"/>
  <c r="BZ72" i="16" s="1"/>
  <c r="CA72" i="16" s="1"/>
  <c r="CB72" i="16" s="1"/>
  <c r="BY68" i="16"/>
  <c r="BZ68" i="16" s="1"/>
  <c r="CA68" i="16" s="1"/>
  <c r="CB68" i="16" s="1"/>
  <c r="BY78" i="16"/>
  <c r="BZ78" i="16" s="1"/>
  <c r="CA78" i="16" s="1"/>
  <c r="CB78" i="16" s="1"/>
  <c r="BY92" i="16"/>
  <c r="BZ92" i="16" s="1"/>
  <c r="CA92" i="16" s="1"/>
  <c r="CB92" i="16" s="1"/>
  <c r="BY84" i="16"/>
  <c r="BZ84" i="16" s="1"/>
  <c r="CA84" i="16" s="1"/>
  <c r="CB84" i="16" s="1"/>
  <c r="BY112" i="16"/>
  <c r="BZ112" i="16" s="1"/>
  <c r="CA112" i="16" s="1"/>
  <c r="CB112" i="16" s="1"/>
  <c r="BY108" i="16"/>
  <c r="BZ108" i="16" s="1"/>
  <c r="CA108" i="16" s="1"/>
  <c r="CB108" i="16" s="1"/>
  <c r="BY104" i="16"/>
  <c r="BZ104" i="16" s="1"/>
  <c r="CA104" i="16" s="1"/>
  <c r="CB104" i="16" s="1"/>
  <c r="BY100" i="16"/>
  <c r="BZ100" i="16" s="1"/>
  <c r="CA100" i="16" s="1"/>
  <c r="CB100" i="16" s="1"/>
  <c r="BY96" i="16"/>
  <c r="BZ96" i="16" s="1"/>
  <c r="CA96" i="16" s="1"/>
  <c r="CB96" i="16" s="1"/>
  <c r="BY114" i="16"/>
  <c r="BZ114" i="16" s="1"/>
  <c r="CA114" i="16" s="1"/>
  <c r="CB114" i="16" s="1"/>
  <c r="BY52" i="16"/>
  <c r="BZ52" i="16" s="1"/>
  <c r="CA52" i="16" s="1"/>
  <c r="CB52" i="16" s="1"/>
  <c r="CC52" i="16" l="1"/>
  <c r="CD52" i="16" s="1"/>
  <c r="CE52" i="16" s="1"/>
  <c r="CF52" i="16" s="1"/>
  <c r="CC120" i="16"/>
  <c r="CD120" i="16" s="1"/>
  <c r="CE120" i="16" s="1"/>
  <c r="CF120" i="16" s="1"/>
  <c r="CC118" i="16"/>
  <c r="CD118" i="16" s="1"/>
  <c r="CE118" i="16" s="1"/>
  <c r="CF118" i="16" s="1"/>
  <c r="CC70" i="16"/>
  <c r="CD70" i="16" s="1"/>
  <c r="CE70" i="16" s="1"/>
  <c r="CF70" i="16" s="1"/>
  <c r="DN35" i="16"/>
  <c r="CE39" i="16"/>
  <c r="CE37" i="16" s="1"/>
  <c r="CD39" i="16"/>
  <c r="CD37" i="16" s="1"/>
  <c r="CC39" i="16"/>
  <c r="CC37" i="16" s="1"/>
  <c r="CF39" i="16"/>
  <c r="CF37" i="16" s="1"/>
  <c r="CC104" i="16"/>
  <c r="CC62" i="16"/>
  <c r="CD62" i="16" s="1"/>
  <c r="CE62" i="16" s="1"/>
  <c r="CF62" i="16" s="1"/>
  <c r="CC58" i="16"/>
  <c r="CD58" i="16" s="1"/>
  <c r="CE58" i="16" s="1"/>
  <c r="CF58" i="16" s="1"/>
  <c r="CC86" i="16"/>
  <c r="CD86" i="16" s="1"/>
  <c r="CE86" i="16" s="1"/>
  <c r="CF86" i="16" s="1"/>
  <c r="CC90" i="16"/>
  <c r="CD90" i="16" s="1"/>
  <c r="CE90" i="16" s="1"/>
  <c r="CF90" i="16" s="1"/>
  <c r="CC114" i="16"/>
  <c r="CD114" i="16" s="1"/>
  <c r="CE114" i="16" s="1"/>
  <c r="CF114" i="16" s="1"/>
  <c r="CC66" i="16"/>
  <c r="CD66" i="16" s="1"/>
  <c r="CE66" i="16" s="1"/>
  <c r="CF66" i="16" s="1"/>
  <c r="CC110" i="16"/>
  <c r="CD110" i="16" s="1"/>
  <c r="CE110" i="16" s="1"/>
  <c r="CF110" i="16" s="1"/>
  <c r="CC96" i="16"/>
  <c r="CD96" i="16" s="1"/>
  <c r="CE96" i="16" s="1"/>
  <c r="CF96" i="16" s="1"/>
  <c r="CC76" i="16"/>
  <c r="CD76" i="16" s="1"/>
  <c r="CE76" i="16" s="1"/>
  <c r="CF76" i="16" s="1"/>
  <c r="CC54" i="16"/>
  <c r="CD54" i="16" s="1"/>
  <c r="CE54" i="16" s="1"/>
  <c r="CF54" i="16" s="1"/>
  <c r="CC82" i="16"/>
  <c r="CD82" i="16" s="1"/>
  <c r="CE82" i="16" s="1"/>
  <c r="CF82" i="16" s="1"/>
  <c r="CC74" i="16"/>
  <c r="CD74" i="16" s="1"/>
  <c r="CE74" i="16" s="1"/>
  <c r="CF74" i="16" s="1"/>
  <c r="CC116" i="16"/>
  <c r="CD116" i="16" s="1"/>
  <c r="CE116" i="16" s="1"/>
  <c r="CF116" i="16" s="1"/>
  <c r="CC106" i="16"/>
  <c r="CD106" i="16" s="1"/>
  <c r="CE106" i="16" s="1"/>
  <c r="CF106" i="16" s="1"/>
  <c r="CC100" i="16"/>
  <c r="CD100" i="16" s="1"/>
  <c r="CE100" i="16" s="1"/>
  <c r="CF100" i="16" s="1"/>
  <c r="CC46" i="16"/>
  <c r="CD46" i="16" s="1"/>
  <c r="CE46" i="16" s="1"/>
  <c r="CF46" i="16" s="1"/>
  <c r="CC48" i="16"/>
  <c r="CD48" i="16" s="1"/>
  <c r="CE48" i="16" s="1"/>
  <c r="CF48" i="16" s="1"/>
  <c r="CC44" i="16"/>
  <c r="CD44" i="16" s="1"/>
  <c r="CE44" i="16" s="1"/>
  <c r="CF44" i="16" s="1"/>
  <c r="CC50" i="16"/>
  <c r="CD50" i="16" s="1"/>
  <c r="CE50" i="16" s="1"/>
  <c r="CF50" i="16" s="1"/>
  <c r="CC60" i="16"/>
  <c r="CD60" i="16" s="1"/>
  <c r="CE60" i="16" s="1"/>
  <c r="CF60" i="16" s="1"/>
  <c r="CC88" i="16"/>
  <c r="CD88" i="16" s="1"/>
  <c r="CE88" i="16" s="1"/>
  <c r="CF88" i="16" s="1"/>
  <c r="CC56" i="16"/>
  <c r="CD56" i="16" s="1"/>
  <c r="CE56" i="16" s="1"/>
  <c r="CF56" i="16" s="1"/>
  <c r="CC64" i="16"/>
  <c r="CD64" i="16" s="1"/>
  <c r="CE64" i="16" s="1"/>
  <c r="CF64" i="16" s="1"/>
  <c r="CC80" i="16"/>
  <c r="CC72" i="16"/>
  <c r="CD72" i="16" s="1"/>
  <c r="CE72" i="16" s="1"/>
  <c r="CF72" i="16" s="1"/>
  <c r="CC68" i="16"/>
  <c r="CD68" i="16" s="1"/>
  <c r="CE68" i="16" s="1"/>
  <c r="CF68" i="16" s="1"/>
  <c r="CC78" i="16"/>
  <c r="CD78" i="16" s="1"/>
  <c r="CE78" i="16" s="1"/>
  <c r="CF78" i="16" s="1"/>
  <c r="CC92" i="16"/>
  <c r="CD92" i="16" s="1"/>
  <c r="CE92" i="16" s="1"/>
  <c r="CF92" i="16" s="1"/>
  <c r="CC84" i="16"/>
  <c r="CD84" i="16" s="1"/>
  <c r="CE84" i="16" s="1"/>
  <c r="CF84" i="16" s="1"/>
  <c r="CC112" i="16"/>
  <c r="CD112" i="16" s="1"/>
  <c r="CE112" i="16" s="1"/>
  <c r="CF112" i="16" s="1"/>
  <c r="CC108" i="16"/>
  <c r="CD108" i="16" s="1"/>
  <c r="CE108" i="16" s="1"/>
  <c r="CF108" i="16" s="1"/>
  <c r="CC102" i="16"/>
  <c r="CD102" i="16" s="1"/>
  <c r="CE102" i="16" s="1"/>
  <c r="CF102" i="16" s="1"/>
  <c r="CC98" i="16"/>
  <c r="CD98" i="16" s="1"/>
  <c r="CE98" i="16" s="1"/>
  <c r="CF98" i="16" s="1"/>
  <c r="CC94" i="16"/>
  <c r="CD94" i="16" s="1"/>
  <c r="CE94" i="16" s="1"/>
  <c r="CF94" i="16" s="1"/>
  <c r="CJ40" i="16"/>
  <c r="CH40" i="16"/>
  <c r="CK40" i="16"/>
  <c r="CI40" i="16"/>
  <c r="CD104" i="16"/>
  <c r="CE104" i="16" s="1"/>
  <c r="CF104" i="16" s="1"/>
  <c r="CD80" i="16"/>
  <c r="CE80" i="16" s="1"/>
  <c r="CF80" i="16" s="1"/>
  <c r="CC42" i="16"/>
  <c r="CD42" i="16" s="1"/>
  <c r="CE42" i="16" s="1"/>
  <c r="CF42" i="16" s="1"/>
  <c r="CG118" i="16" l="1"/>
  <c r="CH118" i="16" s="1"/>
  <c r="CI118" i="16" s="1"/>
  <c r="CJ118" i="16" s="1"/>
  <c r="CG120" i="16"/>
  <c r="CH120" i="16" s="1"/>
  <c r="CI120" i="16" s="1"/>
  <c r="CJ120" i="16" s="1"/>
  <c r="DR35" i="16"/>
  <c r="CI39" i="16"/>
  <c r="CI37" i="16" s="1"/>
  <c r="CH39" i="16"/>
  <c r="CH37" i="16" s="1"/>
  <c r="CJ39" i="16"/>
  <c r="CJ37" i="16" s="1"/>
  <c r="CG39" i="16"/>
  <c r="CG37" i="16" s="1"/>
  <c r="CG42" i="16"/>
  <c r="CH42" i="16" s="1"/>
  <c r="CI42" i="16" s="1"/>
  <c r="CJ42" i="16" s="1"/>
  <c r="CG52" i="16"/>
  <c r="CH52" i="16" s="1"/>
  <c r="CI52" i="16" s="1"/>
  <c r="CJ52" i="16" s="1"/>
  <c r="CG48" i="16"/>
  <c r="CH48" i="16" s="1"/>
  <c r="CI48" i="16" s="1"/>
  <c r="CJ48" i="16" s="1"/>
  <c r="CN40" i="16"/>
  <c r="CL40" i="16"/>
  <c r="CO40" i="16"/>
  <c r="CM40" i="16"/>
  <c r="CG46" i="16"/>
  <c r="CH46" i="16" s="1"/>
  <c r="CI46" i="16" s="1"/>
  <c r="CJ46" i="16" s="1"/>
  <c r="CG50" i="16"/>
  <c r="CH50" i="16" s="1"/>
  <c r="CI50" i="16" s="1"/>
  <c r="CJ50" i="16" s="1"/>
  <c r="CG62" i="16"/>
  <c r="CH62" i="16" s="1"/>
  <c r="CI62" i="16" s="1"/>
  <c r="CJ62" i="16" s="1"/>
  <c r="CG80" i="16"/>
  <c r="CG82" i="16"/>
  <c r="CH82" i="16" s="1"/>
  <c r="CI82" i="16" s="1"/>
  <c r="CJ82" i="16" s="1"/>
  <c r="CG58" i="16"/>
  <c r="CH58" i="16" s="1"/>
  <c r="CI58" i="16" s="1"/>
  <c r="CJ58" i="16" s="1"/>
  <c r="CG88" i="16"/>
  <c r="CH88" i="16" s="1"/>
  <c r="CI88" i="16" s="1"/>
  <c r="CJ88" i="16" s="1"/>
  <c r="CG72" i="16"/>
  <c r="CH72" i="16" s="1"/>
  <c r="CI72" i="16" s="1"/>
  <c r="CJ72" i="16" s="1"/>
  <c r="CG68" i="16"/>
  <c r="CH68" i="16" s="1"/>
  <c r="CI68" i="16" s="1"/>
  <c r="CJ68" i="16" s="1"/>
  <c r="CG78" i="16"/>
  <c r="CH78" i="16" s="1"/>
  <c r="CI78" i="16" s="1"/>
  <c r="CJ78" i="16" s="1"/>
  <c r="CG90" i="16"/>
  <c r="CH90" i="16" s="1"/>
  <c r="CI90" i="16" s="1"/>
  <c r="CJ90" i="16" s="1"/>
  <c r="CG104" i="16"/>
  <c r="CH104" i="16" s="1"/>
  <c r="CI104" i="16" s="1"/>
  <c r="CJ104" i="16" s="1"/>
  <c r="CG112" i="16"/>
  <c r="CH112" i="16" s="1"/>
  <c r="CI112" i="16" s="1"/>
  <c r="CJ112" i="16" s="1"/>
  <c r="CG108" i="16"/>
  <c r="CH108" i="16" s="1"/>
  <c r="CI108" i="16" s="1"/>
  <c r="CJ108" i="16" s="1"/>
  <c r="CG102" i="16"/>
  <c r="CH102" i="16" s="1"/>
  <c r="CI102" i="16" s="1"/>
  <c r="CJ102" i="16" s="1"/>
  <c r="CG98" i="16"/>
  <c r="CH98" i="16" s="1"/>
  <c r="CI98" i="16" s="1"/>
  <c r="CJ98" i="16" s="1"/>
  <c r="CG94" i="16"/>
  <c r="CH94" i="16" s="1"/>
  <c r="CI94" i="16" s="1"/>
  <c r="CJ94" i="16" s="1"/>
  <c r="CH80" i="16"/>
  <c r="CI80" i="16" s="1"/>
  <c r="CJ80" i="16" s="1"/>
  <c r="CG56" i="16"/>
  <c r="CH56" i="16" s="1"/>
  <c r="CI56" i="16" s="1"/>
  <c r="CJ56" i="16" s="1"/>
  <c r="CG64" i="16"/>
  <c r="CH64" i="16" s="1"/>
  <c r="CI64" i="16" s="1"/>
  <c r="CJ64" i="16" s="1"/>
  <c r="CG60" i="16"/>
  <c r="CH60" i="16" s="1"/>
  <c r="CI60" i="16" s="1"/>
  <c r="CJ60" i="16" s="1"/>
  <c r="CG92" i="16"/>
  <c r="CH92" i="16" s="1"/>
  <c r="CI92" i="16" s="1"/>
  <c r="CJ92" i="16" s="1"/>
  <c r="CG54" i="16"/>
  <c r="CH54" i="16" s="1"/>
  <c r="CI54" i="16" s="1"/>
  <c r="CJ54" i="16" s="1"/>
  <c r="CG76" i="16"/>
  <c r="CH76" i="16" s="1"/>
  <c r="CI76" i="16" s="1"/>
  <c r="CJ76" i="16" s="1"/>
  <c r="CG86" i="16"/>
  <c r="CH86" i="16" s="1"/>
  <c r="CI86" i="16" s="1"/>
  <c r="CJ86" i="16" s="1"/>
  <c r="CG70" i="16"/>
  <c r="CH70" i="16" s="1"/>
  <c r="CI70" i="16" s="1"/>
  <c r="CJ70" i="16" s="1"/>
  <c r="CG66" i="16"/>
  <c r="CH66" i="16" s="1"/>
  <c r="CI66" i="16" s="1"/>
  <c r="CJ66" i="16" s="1"/>
  <c r="CG74" i="16"/>
  <c r="CH74" i="16" s="1"/>
  <c r="CI74" i="16" s="1"/>
  <c r="CJ74" i="16" s="1"/>
  <c r="CG84" i="16"/>
  <c r="CH84" i="16" s="1"/>
  <c r="CI84" i="16" s="1"/>
  <c r="CJ84" i="16" s="1"/>
  <c r="CG116" i="16"/>
  <c r="CH116" i="16" s="1"/>
  <c r="CI116" i="16" s="1"/>
  <c r="CJ116" i="16" s="1"/>
  <c r="CG110" i="16"/>
  <c r="CH110" i="16" s="1"/>
  <c r="CI110" i="16" s="1"/>
  <c r="CJ110" i="16" s="1"/>
  <c r="CG106" i="16"/>
  <c r="CH106" i="16" s="1"/>
  <c r="CI106" i="16" s="1"/>
  <c r="CJ106" i="16" s="1"/>
  <c r="CG100" i="16"/>
  <c r="CH100" i="16" s="1"/>
  <c r="CI100" i="16" s="1"/>
  <c r="CJ100" i="16" s="1"/>
  <c r="CG96" i="16"/>
  <c r="CH96" i="16" s="1"/>
  <c r="CI96" i="16" s="1"/>
  <c r="CJ96" i="16" s="1"/>
  <c r="CG114" i="16"/>
  <c r="CH114" i="16" s="1"/>
  <c r="CI114" i="16" s="1"/>
  <c r="CJ114" i="16" s="1"/>
  <c r="CG44" i="16"/>
  <c r="CH44" i="16" s="1"/>
  <c r="CI44" i="16" s="1"/>
  <c r="CJ44" i="16" s="1"/>
  <c r="CK70" i="16" l="1"/>
  <c r="CK120" i="16"/>
  <c r="CL120" i="16" s="1"/>
  <c r="CM120" i="16" s="1"/>
  <c r="CN120" i="16" s="1"/>
  <c r="CK118" i="16"/>
  <c r="CL118" i="16" s="1"/>
  <c r="CM118" i="16" s="1"/>
  <c r="CN118" i="16" s="1"/>
  <c r="CK44" i="16"/>
  <c r="CL44" i="16" s="1"/>
  <c r="CM44" i="16" s="1"/>
  <c r="CN44" i="16" s="1"/>
  <c r="CK104" i="16"/>
  <c r="CL104" i="16" s="1"/>
  <c r="CM104" i="16" s="1"/>
  <c r="CN104" i="16" s="1"/>
  <c r="DV35" i="16"/>
  <c r="CM39" i="16"/>
  <c r="CM37" i="16" s="1"/>
  <c r="CN39" i="16"/>
  <c r="CN37" i="16" s="1"/>
  <c r="CL39" i="16"/>
  <c r="CL37" i="16" s="1"/>
  <c r="CK39" i="16"/>
  <c r="CK37" i="16" s="1"/>
  <c r="CK48" i="16"/>
  <c r="CL48" i="16" s="1"/>
  <c r="CM48" i="16" s="1"/>
  <c r="CN48" i="16" s="1"/>
  <c r="CK60" i="16"/>
  <c r="CL60" i="16" s="1"/>
  <c r="CM60" i="16" s="1"/>
  <c r="CN60" i="16" s="1"/>
  <c r="CK82" i="16"/>
  <c r="CL82" i="16" s="1"/>
  <c r="CM82" i="16" s="1"/>
  <c r="CN82" i="16" s="1"/>
  <c r="CK100" i="16"/>
  <c r="CL100" i="16" s="1"/>
  <c r="CM100" i="16" s="1"/>
  <c r="CN100" i="16" s="1"/>
  <c r="CK56" i="16"/>
  <c r="CL56" i="16" s="1"/>
  <c r="CM56" i="16" s="1"/>
  <c r="CN56" i="16" s="1"/>
  <c r="CK54" i="16"/>
  <c r="CL54" i="16" s="1"/>
  <c r="CM54" i="16" s="1"/>
  <c r="CN54" i="16" s="1"/>
  <c r="CK78" i="16"/>
  <c r="CL78" i="16" s="1"/>
  <c r="CM78" i="16" s="1"/>
  <c r="CN78" i="16" s="1"/>
  <c r="CK108" i="16"/>
  <c r="CL108" i="16" s="1"/>
  <c r="CM108" i="16" s="1"/>
  <c r="CN108" i="16" s="1"/>
  <c r="CK114" i="16"/>
  <c r="CL114" i="16" s="1"/>
  <c r="CM114" i="16" s="1"/>
  <c r="CN114" i="16" s="1"/>
  <c r="CK64" i="16"/>
  <c r="CL64" i="16" s="1"/>
  <c r="CM64" i="16" s="1"/>
  <c r="CN64" i="16" s="1"/>
  <c r="CK88" i="16"/>
  <c r="CL88" i="16" s="1"/>
  <c r="CM88" i="16" s="1"/>
  <c r="CN88" i="16" s="1"/>
  <c r="CK80" i="16"/>
  <c r="CL80" i="16" s="1"/>
  <c r="CM80" i="16" s="1"/>
  <c r="CN80" i="16" s="1"/>
  <c r="CK68" i="16"/>
  <c r="CL68" i="16" s="1"/>
  <c r="CM68" i="16" s="1"/>
  <c r="CN68" i="16" s="1"/>
  <c r="CK90" i="16"/>
  <c r="CL90" i="16" s="1"/>
  <c r="CM90" i="16" s="1"/>
  <c r="CN90" i="16" s="1"/>
  <c r="CK112" i="16"/>
  <c r="CL112" i="16" s="1"/>
  <c r="CM112" i="16" s="1"/>
  <c r="CN112" i="16" s="1"/>
  <c r="CK96" i="16"/>
  <c r="CL96" i="16" s="1"/>
  <c r="CM96" i="16" s="1"/>
  <c r="CN96" i="16" s="1"/>
  <c r="CK50" i="16"/>
  <c r="CL50" i="16" s="1"/>
  <c r="CM50" i="16" s="1"/>
  <c r="CN50" i="16" s="1"/>
  <c r="CK62" i="16"/>
  <c r="CL62" i="16" s="1"/>
  <c r="CM62" i="16" s="1"/>
  <c r="CN62" i="16" s="1"/>
  <c r="CK76" i="16"/>
  <c r="CL76" i="16" s="1"/>
  <c r="CM76" i="16" s="1"/>
  <c r="CN76" i="16" s="1"/>
  <c r="CK86" i="16"/>
  <c r="CL86" i="16" s="1"/>
  <c r="CM86" i="16" s="1"/>
  <c r="CN86" i="16" s="1"/>
  <c r="CK58" i="16"/>
  <c r="CL58" i="16" s="1"/>
  <c r="CM58" i="16" s="1"/>
  <c r="CN58" i="16" s="1"/>
  <c r="CK92" i="16"/>
  <c r="CL92" i="16" s="1"/>
  <c r="CM92" i="16" s="1"/>
  <c r="CN92" i="16" s="1"/>
  <c r="CK72" i="16"/>
  <c r="CL72" i="16" s="1"/>
  <c r="CM72" i="16" s="1"/>
  <c r="CN72" i="16" s="1"/>
  <c r="CK66" i="16"/>
  <c r="CL66" i="16" s="1"/>
  <c r="CM66" i="16" s="1"/>
  <c r="CN66" i="16" s="1"/>
  <c r="CK74" i="16"/>
  <c r="CL74" i="16" s="1"/>
  <c r="CM74" i="16" s="1"/>
  <c r="CN74" i="16" s="1"/>
  <c r="CK84" i="16"/>
  <c r="CL84" i="16" s="1"/>
  <c r="CM84" i="16" s="1"/>
  <c r="CN84" i="16" s="1"/>
  <c r="CK116" i="16"/>
  <c r="CL116" i="16" s="1"/>
  <c r="CM116" i="16" s="1"/>
  <c r="CN116" i="16" s="1"/>
  <c r="CK110" i="16"/>
  <c r="CL110" i="16" s="1"/>
  <c r="CM110" i="16" s="1"/>
  <c r="CN110" i="16" s="1"/>
  <c r="CK106" i="16"/>
  <c r="CL106" i="16" s="1"/>
  <c r="CM106" i="16" s="1"/>
  <c r="CN106" i="16" s="1"/>
  <c r="CK102" i="16"/>
  <c r="CL102" i="16" s="1"/>
  <c r="CM102" i="16" s="1"/>
  <c r="CN102" i="16" s="1"/>
  <c r="CK98" i="16"/>
  <c r="CL98" i="16" s="1"/>
  <c r="CM98" i="16" s="1"/>
  <c r="CN98" i="16" s="1"/>
  <c r="CK94" i="16"/>
  <c r="CL94" i="16" s="1"/>
  <c r="CM94" i="16" s="1"/>
  <c r="CN94" i="16" s="1"/>
  <c r="CK46" i="16"/>
  <c r="CL46" i="16" s="1"/>
  <c r="CM46" i="16" s="1"/>
  <c r="CN46" i="16" s="1"/>
  <c r="CK42" i="16"/>
  <c r="CL42" i="16" s="1"/>
  <c r="CM42" i="16" s="1"/>
  <c r="CN42" i="16" s="1"/>
  <c r="CR40" i="16"/>
  <c r="CP40" i="16"/>
  <c r="CS40" i="16"/>
  <c r="CQ40" i="16"/>
  <c r="CL70" i="16"/>
  <c r="CM70" i="16" s="1"/>
  <c r="CN70" i="16" s="1"/>
  <c r="CK52" i="16"/>
  <c r="CL52" i="16" s="1"/>
  <c r="CM52" i="16" s="1"/>
  <c r="CN52" i="16" s="1"/>
  <c r="CO118" i="16" l="1"/>
  <c r="CP118" i="16" s="1"/>
  <c r="CQ118" i="16" s="1"/>
  <c r="CR118" i="16" s="1"/>
  <c r="CO120" i="16"/>
  <c r="CP120" i="16" s="1"/>
  <c r="CQ120" i="16" s="1"/>
  <c r="CR120" i="16" s="1"/>
  <c r="DZ35" i="16"/>
  <c r="CQ39" i="16"/>
  <c r="CQ37" i="16" s="1"/>
  <c r="CR39" i="16"/>
  <c r="CR37" i="16" s="1"/>
  <c r="CP39" i="16"/>
  <c r="CP37" i="16" s="1"/>
  <c r="CO39" i="16"/>
  <c r="CO37" i="16" s="1"/>
  <c r="CO52" i="16"/>
  <c r="CP52" i="16" s="1"/>
  <c r="CQ52" i="16" s="1"/>
  <c r="CR52" i="16" s="1"/>
  <c r="CO46" i="16"/>
  <c r="CP46" i="16" s="1"/>
  <c r="CQ46" i="16" s="1"/>
  <c r="CR46" i="16" s="1"/>
  <c r="CO44" i="16"/>
  <c r="CP44" i="16" s="1"/>
  <c r="CQ44" i="16" s="1"/>
  <c r="CR44" i="16" s="1"/>
  <c r="CO48" i="16"/>
  <c r="CP48" i="16" s="1"/>
  <c r="CQ48" i="16" s="1"/>
  <c r="CR48" i="16" s="1"/>
  <c r="CO50" i="16"/>
  <c r="CP50" i="16" s="1"/>
  <c r="CQ50" i="16" s="1"/>
  <c r="CR50" i="16" s="1"/>
  <c r="CO62" i="16"/>
  <c r="CP62" i="16" s="1"/>
  <c r="CQ62" i="16" s="1"/>
  <c r="CR62" i="16" s="1"/>
  <c r="CO80" i="16"/>
  <c r="CP80" i="16" s="1"/>
  <c r="CQ80" i="16" s="1"/>
  <c r="CR80" i="16" s="1"/>
  <c r="CO82" i="16"/>
  <c r="CP82" i="16" s="1"/>
  <c r="CQ82" i="16" s="1"/>
  <c r="CR82" i="16" s="1"/>
  <c r="CO58" i="16"/>
  <c r="CP58" i="16" s="1"/>
  <c r="CQ58" i="16" s="1"/>
  <c r="CR58" i="16" s="1"/>
  <c r="CO88" i="16"/>
  <c r="CP88" i="16" s="1"/>
  <c r="CQ88" i="16" s="1"/>
  <c r="CR88" i="16" s="1"/>
  <c r="CO72" i="16"/>
  <c r="CP72" i="16" s="1"/>
  <c r="CQ72" i="16" s="1"/>
  <c r="CR72" i="16" s="1"/>
  <c r="CO68" i="16"/>
  <c r="CP68" i="16" s="1"/>
  <c r="CQ68" i="16" s="1"/>
  <c r="CR68" i="16" s="1"/>
  <c r="CO78" i="16"/>
  <c r="CP78" i="16" s="1"/>
  <c r="CQ78" i="16" s="1"/>
  <c r="CR78" i="16" s="1"/>
  <c r="CO90" i="16"/>
  <c r="CP90" i="16" s="1"/>
  <c r="CQ90" i="16" s="1"/>
  <c r="CR90" i="16" s="1"/>
  <c r="CO104" i="16"/>
  <c r="CP104" i="16" s="1"/>
  <c r="CQ104" i="16" s="1"/>
  <c r="CR104" i="16" s="1"/>
  <c r="CO112" i="16"/>
  <c r="CP112" i="16" s="1"/>
  <c r="CQ112" i="16" s="1"/>
  <c r="CR112" i="16" s="1"/>
  <c r="CO108" i="16"/>
  <c r="CP108" i="16" s="1"/>
  <c r="CQ108" i="16" s="1"/>
  <c r="CR108" i="16" s="1"/>
  <c r="CO102" i="16"/>
  <c r="CP102" i="16" s="1"/>
  <c r="CQ102" i="16" s="1"/>
  <c r="CR102" i="16" s="1"/>
  <c r="CO98" i="16"/>
  <c r="CP98" i="16" s="1"/>
  <c r="CQ98" i="16" s="1"/>
  <c r="CR98" i="16" s="1"/>
  <c r="CO94" i="16"/>
  <c r="CP94" i="16" s="1"/>
  <c r="CQ94" i="16" s="1"/>
  <c r="CR94" i="16" s="1"/>
  <c r="CV40" i="16"/>
  <c r="CT40" i="16"/>
  <c r="CW40" i="16"/>
  <c r="CU40" i="16"/>
  <c r="CO56" i="16"/>
  <c r="CP56" i="16" s="1"/>
  <c r="CQ56" i="16" s="1"/>
  <c r="CR56" i="16" s="1"/>
  <c r="CO64" i="16"/>
  <c r="CP64" i="16" s="1"/>
  <c r="CQ64" i="16" s="1"/>
  <c r="CR64" i="16" s="1"/>
  <c r="CO60" i="16"/>
  <c r="CP60" i="16" s="1"/>
  <c r="CQ60" i="16" s="1"/>
  <c r="CR60" i="16" s="1"/>
  <c r="CO92" i="16"/>
  <c r="CP92" i="16" s="1"/>
  <c r="CQ92" i="16" s="1"/>
  <c r="CR92" i="16" s="1"/>
  <c r="CO54" i="16"/>
  <c r="CP54" i="16" s="1"/>
  <c r="CQ54" i="16" s="1"/>
  <c r="CR54" i="16" s="1"/>
  <c r="CO76" i="16"/>
  <c r="CP76" i="16" s="1"/>
  <c r="CQ76" i="16" s="1"/>
  <c r="CR76" i="16" s="1"/>
  <c r="CO86" i="16"/>
  <c r="CP86" i="16" s="1"/>
  <c r="CQ86" i="16" s="1"/>
  <c r="CR86" i="16" s="1"/>
  <c r="CO70" i="16"/>
  <c r="CP70" i="16" s="1"/>
  <c r="CQ70" i="16" s="1"/>
  <c r="CR70" i="16" s="1"/>
  <c r="CO66" i="16"/>
  <c r="CP66" i="16" s="1"/>
  <c r="CQ66" i="16" s="1"/>
  <c r="CR66" i="16" s="1"/>
  <c r="CO74" i="16"/>
  <c r="CP74" i="16" s="1"/>
  <c r="CQ74" i="16" s="1"/>
  <c r="CR74" i="16" s="1"/>
  <c r="CO84" i="16"/>
  <c r="CP84" i="16" s="1"/>
  <c r="CQ84" i="16" s="1"/>
  <c r="CR84" i="16" s="1"/>
  <c r="CO116" i="16"/>
  <c r="CP116" i="16" s="1"/>
  <c r="CQ116" i="16" s="1"/>
  <c r="CR116" i="16" s="1"/>
  <c r="CO110" i="16"/>
  <c r="CP110" i="16" s="1"/>
  <c r="CQ110" i="16" s="1"/>
  <c r="CR110" i="16" s="1"/>
  <c r="CO106" i="16"/>
  <c r="CP106" i="16" s="1"/>
  <c r="CQ106" i="16" s="1"/>
  <c r="CR106" i="16" s="1"/>
  <c r="CO100" i="16"/>
  <c r="CP100" i="16" s="1"/>
  <c r="CQ100" i="16" s="1"/>
  <c r="CR100" i="16" s="1"/>
  <c r="CO96" i="16"/>
  <c r="CP96" i="16" s="1"/>
  <c r="CQ96" i="16" s="1"/>
  <c r="CR96" i="16" s="1"/>
  <c r="CO114" i="16"/>
  <c r="CP114" i="16" s="1"/>
  <c r="CQ114" i="16" s="1"/>
  <c r="CR114" i="16" s="1"/>
  <c r="CO42" i="16"/>
  <c r="CP42" i="16" s="1"/>
  <c r="CQ42" i="16" s="1"/>
  <c r="CR42" i="16" s="1"/>
  <c r="CS120" i="16" l="1"/>
  <c r="CT120" i="16" s="1"/>
  <c r="CU120" i="16" s="1"/>
  <c r="CV120" i="16" s="1"/>
  <c r="CS118" i="16"/>
  <c r="CT118" i="16" s="1"/>
  <c r="CU118" i="16" s="1"/>
  <c r="CV118" i="16" s="1"/>
  <c r="ED35" i="16"/>
  <c r="CS44" i="16"/>
  <c r="CT44" i="16" s="1"/>
  <c r="CU44" i="16" s="1"/>
  <c r="CV44" i="16" s="1"/>
  <c r="CV39" i="16"/>
  <c r="CV37" i="16" s="1"/>
  <c r="CU39" i="16"/>
  <c r="CU37" i="16" s="1"/>
  <c r="CT39" i="16"/>
  <c r="CT37" i="16" s="1"/>
  <c r="CS39" i="16"/>
  <c r="CS37" i="16" s="1"/>
  <c r="CS42" i="16"/>
  <c r="CT42" i="16" s="1"/>
  <c r="CU42" i="16" s="1"/>
  <c r="CV42" i="16" s="1"/>
  <c r="CS46" i="16"/>
  <c r="CT46" i="16" s="1"/>
  <c r="CU46" i="16" s="1"/>
  <c r="CV46" i="16" s="1"/>
  <c r="CS50" i="16"/>
  <c r="CT50" i="16" s="1"/>
  <c r="CU50" i="16" s="1"/>
  <c r="CV50" i="16" s="1"/>
  <c r="CS62" i="16"/>
  <c r="CT62" i="16" s="1"/>
  <c r="CU62" i="16" s="1"/>
  <c r="CV62" i="16" s="1"/>
  <c r="CS76" i="16"/>
  <c r="CT76" i="16" s="1"/>
  <c r="CU76" i="16" s="1"/>
  <c r="CV76" i="16" s="1"/>
  <c r="CS86" i="16"/>
  <c r="CT86" i="16" s="1"/>
  <c r="CU86" i="16" s="1"/>
  <c r="CV86" i="16" s="1"/>
  <c r="CS58" i="16"/>
  <c r="CT58" i="16" s="1"/>
  <c r="CU58" i="16" s="1"/>
  <c r="CV58" i="16" s="1"/>
  <c r="CS92" i="16"/>
  <c r="CT92" i="16" s="1"/>
  <c r="CU92" i="16" s="1"/>
  <c r="CV92" i="16" s="1"/>
  <c r="CS72" i="16"/>
  <c r="CT72" i="16" s="1"/>
  <c r="CU72" i="16" s="1"/>
  <c r="CV72" i="16" s="1"/>
  <c r="CS68" i="16"/>
  <c r="CT68" i="16" s="1"/>
  <c r="CU68" i="16" s="1"/>
  <c r="CV68" i="16" s="1"/>
  <c r="CS78" i="16"/>
  <c r="CT78" i="16" s="1"/>
  <c r="CU78" i="16" s="1"/>
  <c r="CV78" i="16" s="1"/>
  <c r="CS90" i="16"/>
  <c r="CT90" i="16" s="1"/>
  <c r="CU90" i="16" s="1"/>
  <c r="CV90" i="16" s="1"/>
  <c r="CS104" i="16"/>
  <c r="CT104" i="16" s="1"/>
  <c r="CU104" i="16" s="1"/>
  <c r="CV104" i="16" s="1"/>
  <c r="CS112" i="16"/>
  <c r="CT112" i="16" s="1"/>
  <c r="CU112" i="16" s="1"/>
  <c r="CV112" i="16" s="1"/>
  <c r="CS106" i="16"/>
  <c r="CT106" i="16" s="1"/>
  <c r="CU106" i="16" s="1"/>
  <c r="CV106" i="16" s="1"/>
  <c r="CS102" i="16"/>
  <c r="CT102" i="16" s="1"/>
  <c r="CU102" i="16" s="1"/>
  <c r="CV102" i="16" s="1"/>
  <c r="CS98" i="16"/>
  <c r="CT98" i="16" s="1"/>
  <c r="CU98" i="16" s="1"/>
  <c r="CV98" i="16" s="1"/>
  <c r="CS94" i="16"/>
  <c r="CT94" i="16" s="1"/>
  <c r="CU94" i="16" s="1"/>
  <c r="CV94" i="16" s="1"/>
  <c r="CS110" i="16"/>
  <c r="CT110" i="16" s="1"/>
  <c r="CU110" i="16" s="1"/>
  <c r="CV110" i="16" s="1"/>
  <c r="CZ40" i="16"/>
  <c r="CX40" i="16"/>
  <c r="DA40" i="16"/>
  <c r="CY40" i="16"/>
  <c r="CS52" i="16"/>
  <c r="CT52" i="16" s="1"/>
  <c r="CU52" i="16" s="1"/>
  <c r="CV52" i="16" s="1"/>
  <c r="CS56" i="16"/>
  <c r="CT56" i="16" s="1"/>
  <c r="CU56" i="16" s="1"/>
  <c r="CV56" i="16" s="1"/>
  <c r="CS64" i="16"/>
  <c r="CT64" i="16" s="1"/>
  <c r="CU64" i="16" s="1"/>
  <c r="CV64" i="16" s="1"/>
  <c r="CS60" i="16"/>
  <c r="CT60" i="16" s="1"/>
  <c r="CU60" i="16" s="1"/>
  <c r="CV60" i="16" s="1"/>
  <c r="CS88" i="16"/>
  <c r="CT88" i="16" s="1"/>
  <c r="CU88" i="16" s="1"/>
  <c r="CV88" i="16" s="1"/>
  <c r="CS54" i="16"/>
  <c r="CT54" i="16" s="1"/>
  <c r="CU54" i="16" s="1"/>
  <c r="CV54" i="16" s="1"/>
  <c r="CS80" i="16"/>
  <c r="CT80" i="16" s="1"/>
  <c r="CU80" i="16" s="1"/>
  <c r="CV80" i="16" s="1"/>
  <c r="CS82" i="16"/>
  <c r="CT82" i="16" s="1"/>
  <c r="CU82" i="16" s="1"/>
  <c r="CV82" i="16" s="1"/>
  <c r="CS70" i="16"/>
  <c r="CT70" i="16" s="1"/>
  <c r="CU70" i="16" s="1"/>
  <c r="CV70" i="16" s="1"/>
  <c r="CS66" i="16"/>
  <c r="CT66" i="16" s="1"/>
  <c r="CU66" i="16" s="1"/>
  <c r="CV66" i="16" s="1"/>
  <c r="CS74" i="16"/>
  <c r="CT74" i="16" s="1"/>
  <c r="CU74" i="16" s="1"/>
  <c r="CV74" i="16" s="1"/>
  <c r="CS84" i="16"/>
  <c r="CT84" i="16" s="1"/>
  <c r="CU84" i="16" s="1"/>
  <c r="CV84" i="16" s="1"/>
  <c r="CS116" i="16"/>
  <c r="CT116" i="16" s="1"/>
  <c r="CU116" i="16" s="1"/>
  <c r="CV116" i="16" s="1"/>
  <c r="CS108" i="16"/>
  <c r="CT108" i="16" s="1"/>
  <c r="CU108" i="16" s="1"/>
  <c r="CV108" i="16" s="1"/>
  <c r="CS100" i="16"/>
  <c r="CT100" i="16" s="1"/>
  <c r="CU100" i="16" s="1"/>
  <c r="CV100" i="16" s="1"/>
  <c r="CS96" i="16"/>
  <c r="CT96" i="16" s="1"/>
  <c r="CU96" i="16" s="1"/>
  <c r="CV96" i="16" s="1"/>
  <c r="CS114" i="16"/>
  <c r="CT114" i="16" s="1"/>
  <c r="CU114" i="16" s="1"/>
  <c r="CV114" i="16" s="1"/>
  <c r="CS48" i="16"/>
  <c r="CT48" i="16" s="1"/>
  <c r="CU48" i="16" s="1"/>
  <c r="CV48" i="16" s="1"/>
  <c r="CW118" i="16" l="1"/>
  <c r="CX118" i="16" s="1"/>
  <c r="CY118" i="16" s="1"/>
  <c r="CZ118" i="16" s="1"/>
  <c r="CW120" i="16"/>
  <c r="CX120" i="16" s="1"/>
  <c r="CY120" i="16" s="1"/>
  <c r="CZ120" i="16" s="1"/>
  <c r="EH35" i="16"/>
  <c r="CZ39" i="16"/>
  <c r="CZ37" i="16" s="1"/>
  <c r="CY39" i="16"/>
  <c r="CY37" i="16" s="1"/>
  <c r="CX39" i="16"/>
  <c r="CX37" i="16" s="1"/>
  <c r="CW39" i="16"/>
  <c r="CW37" i="16" s="1"/>
  <c r="CW48" i="16"/>
  <c r="CX48" i="16" s="1"/>
  <c r="CY48" i="16" s="1"/>
  <c r="CZ48" i="16" s="1"/>
  <c r="CW52" i="16"/>
  <c r="CX52" i="16" s="1"/>
  <c r="CY52" i="16" s="1"/>
  <c r="CZ52" i="16" s="1"/>
  <c r="CW42" i="16"/>
  <c r="CX42" i="16" s="1"/>
  <c r="CY42" i="16" s="1"/>
  <c r="CZ42" i="16" s="1"/>
  <c r="CW44" i="16"/>
  <c r="CX44" i="16" s="1"/>
  <c r="CY44" i="16" s="1"/>
  <c r="CZ44" i="16" s="1"/>
  <c r="CW50" i="16"/>
  <c r="CX50" i="16" s="1"/>
  <c r="CY50" i="16" s="1"/>
  <c r="CZ50" i="16" s="1"/>
  <c r="CW62" i="16"/>
  <c r="CX62" i="16" s="1"/>
  <c r="CY62" i="16" s="1"/>
  <c r="CZ62" i="16" s="1"/>
  <c r="CW80" i="16"/>
  <c r="CX80" i="16" s="1"/>
  <c r="CY80" i="16" s="1"/>
  <c r="CZ80" i="16" s="1"/>
  <c r="CW82" i="16"/>
  <c r="CX82" i="16" s="1"/>
  <c r="CY82" i="16" s="1"/>
  <c r="CZ82" i="16" s="1"/>
  <c r="CW58" i="16"/>
  <c r="CX58" i="16" s="1"/>
  <c r="CY58" i="16" s="1"/>
  <c r="CZ58" i="16" s="1"/>
  <c r="CW86" i="16"/>
  <c r="CX86" i="16" s="1"/>
  <c r="CY86" i="16" s="1"/>
  <c r="CZ86" i="16" s="1"/>
  <c r="CW70" i="16"/>
  <c r="CX70" i="16" s="1"/>
  <c r="CY70" i="16" s="1"/>
  <c r="CZ70" i="16" s="1"/>
  <c r="CW66" i="16"/>
  <c r="CX66" i="16" s="1"/>
  <c r="CY66" i="16" s="1"/>
  <c r="CZ66" i="16" s="1"/>
  <c r="CW74" i="16"/>
  <c r="CX74" i="16" s="1"/>
  <c r="CY74" i="16" s="1"/>
  <c r="CZ74" i="16" s="1"/>
  <c r="CW90" i="16"/>
  <c r="CX90" i="16" s="1"/>
  <c r="CY90" i="16" s="1"/>
  <c r="CZ90" i="16" s="1"/>
  <c r="CW104" i="16"/>
  <c r="CX104" i="16" s="1"/>
  <c r="CY104" i="16" s="1"/>
  <c r="CZ104" i="16" s="1"/>
  <c r="CW116" i="16"/>
  <c r="CX116" i="16" s="1"/>
  <c r="CY116" i="16" s="1"/>
  <c r="CZ116" i="16" s="1"/>
  <c r="CW110" i="16"/>
  <c r="CX110" i="16" s="1"/>
  <c r="CY110" i="16" s="1"/>
  <c r="CZ110" i="16" s="1"/>
  <c r="CW106" i="16"/>
  <c r="CX106" i="16" s="1"/>
  <c r="CY106" i="16" s="1"/>
  <c r="CZ106" i="16" s="1"/>
  <c r="CW98" i="16"/>
  <c r="CX98" i="16" s="1"/>
  <c r="CY98" i="16" s="1"/>
  <c r="CZ98" i="16" s="1"/>
  <c r="CW94" i="16"/>
  <c r="CX94" i="16" s="1"/>
  <c r="CY94" i="16" s="1"/>
  <c r="CZ94" i="16" s="1"/>
  <c r="DD40" i="16"/>
  <c r="DB40" i="16"/>
  <c r="DE40" i="16"/>
  <c r="DC40" i="16"/>
  <c r="CW56" i="16"/>
  <c r="CX56" i="16" s="1"/>
  <c r="CY56" i="16" s="1"/>
  <c r="CZ56" i="16" s="1"/>
  <c r="CW64" i="16"/>
  <c r="CX64" i="16" s="1"/>
  <c r="CY64" i="16" s="1"/>
  <c r="CZ64" i="16" s="1"/>
  <c r="CW60" i="16"/>
  <c r="CX60" i="16" s="1"/>
  <c r="CY60" i="16" s="1"/>
  <c r="CZ60" i="16" s="1"/>
  <c r="CW92" i="16"/>
  <c r="CX92" i="16" s="1"/>
  <c r="CY92" i="16" s="1"/>
  <c r="CZ92" i="16" s="1"/>
  <c r="CW54" i="16"/>
  <c r="CX54" i="16" s="1"/>
  <c r="CY54" i="16" s="1"/>
  <c r="CZ54" i="16" s="1"/>
  <c r="CW88" i="16"/>
  <c r="CX88" i="16" s="1"/>
  <c r="CY88" i="16" s="1"/>
  <c r="CZ88" i="16" s="1"/>
  <c r="CW72" i="16"/>
  <c r="CX72" i="16" s="1"/>
  <c r="CY72" i="16" s="1"/>
  <c r="CZ72" i="16" s="1"/>
  <c r="CW68" i="16"/>
  <c r="CX68" i="16" s="1"/>
  <c r="CY68" i="16" s="1"/>
  <c r="CZ68" i="16" s="1"/>
  <c r="CW78" i="16"/>
  <c r="CX78" i="16" s="1"/>
  <c r="CY78" i="16" s="1"/>
  <c r="CZ78" i="16" s="1"/>
  <c r="CW76" i="16"/>
  <c r="CX76" i="16" s="1"/>
  <c r="CY76" i="16" s="1"/>
  <c r="CZ76" i="16" s="1"/>
  <c r="CW84" i="16"/>
  <c r="CX84" i="16" s="1"/>
  <c r="CY84" i="16" s="1"/>
  <c r="CZ84" i="16" s="1"/>
  <c r="CW100" i="16"/>
  <c r="CX100" i="16" s="1"/>
  <c r="CY100" i="16" s="1"/>
  <c r="CZ100" i="16" s="1"/>
  <c r="CW112" i="16"/>
  <c r="CX112" i="16" s="1"/>
  <c r="CY112" i="16" s="1"/>
  <c r="CZ112" i="16" s="1"/>
  <c r="CW108" i="16"/>
  <c r="CX108" i="16" s="1"/>
  <c r="CY108" i="16" s="1"/>
  <c r="CZ108" i="16" s="1"/>
  <c r="CW102" i="16"/>
  <c r="CX102" i="16" s="1"/>
  <c r="CY102" i="16" s="1"/>
  <c r="CZ102" i="16" s="1"/>
  <c r="CW96" i="16"/>
  <c r="CX96" i="16" s="1"/>
  <c r="CY96" i="16" s="1"/>
  <c r="CZ96" i="16" s="1"/>
  <c r="CW114" i="16"/>
  <c r="CX114" i="16" s="1"/>
  <c r="CY114" i="16" s="1"/>
  <c r="CZ114" i="16" s="1"/>
  <c r="CW46" i="16"/>
  <c r="CX46" i="16" s="1"/>
  <c r="CY46" i="16" s="1"/>
  <c r="CZ46" i="16" s="1"/>
  <c r="DA120" i="16" l="1"/>
  <c r="DB120" i="16" s="1"/>
  <c r="DC120" i="16" s="1"/>
  <c r="DD120" i="16" s="1"/>
  <c r="DA118" i="16"/>
  <c r="DB118" i="16" s="1"/>
  <c r="DC118" i="16" s="1"/>
  <c r="DD118" i="16" s="1"/>
  <c r="EL35" i="16"/>
  <c r="DC39" i="16"/>
  <c r="DC37" i="16" s="1"/>
  <c r="DD39" i="16"/>
  <c r="DD37" i="16" s="1"/>
  <c r="DB39" i="16"/>
  <c r="DB37" i="16" s="1"/>
  <c r="DA39" i="16"/>
  <c r="DA37" i="16" s="1"/>
  <c r="DA76" i="16"/>
  <c r="DA80" i="16"/>
  <c r="DB80" i="16" s="1"/>
  <c r="DC80" i="16" s="1"/>
  <c r="DD80" i="16" s="1"/>
  <c r="DA106" i="16"/>
  <c r="DB106" i="16" s="1"/>
  <c r="DC106" i="16" s="1"/>
  <c r="DD106" i="16" s="1"/>
  <c r="DA88" i="16"/>
  <c r="DB88" i="16" s="1"/>
  <c r="DC88" i="16" s="1"/>
  <c r="DD88" i="16" s="1"/>
  <c r="DA68" i="16"/>
  <c r="DB68" i="16" s="1"/>
  <c r="DC68" i="16" s="1"/>
  <c r="DD68" i="16" s="1"/>
  <c r="DA100" i="16"/>
  <c r="DB100" i="16" s="1"/>
  <c r="DC100" i="16" s="1"/>
  <c r="DD100" i="16" s="1"/>
  <c r="DA94" i="16"/>
  <c r="DB94" i="16" s="1"/>
  <c r="DC94" i="16" s="1"/>
  <c r="DD94" i="16" s="1"/>
  <c r="DA50" i="16"/>
  <c r="DB50" i="16" s="1"/>
  <c r="DC50" i="16" s="1"/>
  <c r="DD50" i="16" s="1"/>
  <c r="DA62" i="16"/>
  <c r="DB62" i="16" s="1"/>
  <c r="DC62" i="16" s="1"/>
  <c r="DD62" i="16" s="1"/>
  <c r="DA54" i="16"/>
  <c r="DB54" i="16" s="1"/>
  <c r="DC54" i="16" s="1"/>
  <c r="DD54" i="16" s="1"/>
  <c r="DA82" i="16"/>
  <c r="DB82" i="16" s="1"/>
  <c r="DC82" i="16" s="1"/>
  <c r="DD82" i="16" s="1"/>
  <c r="DA78" i="16"/>
  <c r="DB78" i="16" s="1"/>
  <c r="DC78" i="16" s="1"/>
  <c r="DD78" i="16" s="1"/>
  <c r="DA84" i="16"/>
  <c r="DB84" i="16" s="1"/>
  <c r="DC84" i="16" s="1"/>
  <c r="DD84" i="16" s="1"/>
  <c r="DA112" i="16"/>
  <c r="DB112" i="16" s="1"/>
  <c r="DC112" i="16" s="1"/>
  <c r="DD112" i="16" s="1"/>
  <c r="DA98" i="16"/>
  <c r="DB98" i="16" s="1"/>
  <c r="DC98" i="16" s="1"/>
  <c r="DD98" i="16" s="1"/>
  <c r="DA110" i="16"/>
  <c r="DB110" i="16" s="1"/>
  <c r="DC110" i="16" s="1"/>
  <c r="DD110" i="16" s="1"/>
  <c r="DA46" i="16"/>
  <c r="DB46" i="16" s="1"/>
  <c r="DC46" i="16" s="1"/>
  <c r="DD46" i="16" s="1"/>
  <c r="DA56" i="16"/>
  <c r="DB56" i="16" s="1"/>
  <c r="DC56" i="16" s="1"/>
  <c r="DD56" i="16" s="1"/>
  <c r="DA64" i="16"/>
  <c r="DB64" i="16" s="1"/>
  <c r="DC64" i="16" s="1"/>
  <c r="DD64" i="16" s="1"/>
  <c r="DA60" i="16"/>
  <c r="DB60" i="16" s="1"/>
  <c r="DC60" i="16" s="1"/>
  <c r="DD60" i="16" s="1"/>
  <c r="DA86" i="16"/>
  <c r="DB86" i="16" s="1"/>
  <c r="DC86" i="16" s="1"/>
  <c r="DD86" i="16" s="1"/>
  <c r="DA58" i="16"/>
  <c r="DB58" i="16" s="1"/>
  <c r="DC58" i="16" s="1"/>
  <c r="DD58" i="16" s="1"/>
  <c r="DA92" i="16"/>
  <c r="DB92" i="16" s="1"/>
  <c r="DC92" i="16" s="1"/>
  <c r="DD92" i="16" s="1"/>
  <c r="DA72" i="16"/>
  <c r="DB72" i="16" s="1"/>
  <c r="DC72" i="16" s="1"/>
  <c r="DD72" i="16" s="1"/>
  <c r="DA66" i="16"/>
  <c r="DB66" i="16" s="1"/>
  <c r="DC66" i="16" s="1"/>
  <c r="DD66" i="16" s="1"/>
  <c r="DA74" i="16"/>
  <c r="DB74" i="16" s="1"/>
  <c r="DC74" i="16" s="1"/>
  <c r="DD74" i="16" s="1"/>
  <c r="DA90" i="16"/>
  <c r="DB90" i="16" s="1"/>
  <c r="DC90" i="16" s="1"/>
  <c r="DD90" i="16" s="1"/>
  <c r="DA104" i="16"/>
  <c r="DB104" i="16" s="1"/>
  <c r="DC104" i="16" s="1"/>
  <c r="DD104" i="16" s="1"/>
  <c r="DA116" i="16"/>
  <c r="DB116" i="16" s="1"/>
  <c r="DC116" i="16" s="1"/>
  <c r="DD116" i="16" s="1"/>
  <c r="DA108" i="16"/>
  <c r="DB108" i="16" s="1"/>
  <c r="DC108" i="16" s="1"/>
  <c r="DD108" i="16" s="1"/>
  <c r="DA102" i="16"/>
  <c r="DB102" i="16" s="1"/>
  <c r="DC102" i="16" s="1"/>
  <c r="DD102" i="16" s="1"/>
  <c r="DA96" i="16"/>
  <c r="DB96" i="16" s="1"/>
  <c r="DC96" i="16" s="1"/>
  <c r="DD96" i="16" s="1"/>
  <c r="DA114" i="16"/>
  <c r="DB114" i="16" s="1"/>
  <c r="DC114" i="16" s="1"/>
  <c r="DD114" i="16" s="1"/>
  <c r="DA48" i="16"/>
  <c r="DB48" i="16" s="1"/>
  <c r="DC48" i="16" s="1"/>
  <c r="DD48" i="16" s="1"/>
  <c r="DA70" i="16"/>
  <c r="DB70" i="16" s="1"/>
  <c r="DC70" i="16" s="1"/>
  <c r="DD70" i="16" s="1"/>
  <c r="DA42" i="16"/>
  <c r="DB42" i="16" s="1"/>
  <c r="DC42" i="16" s="1"/>
  <c r="DD42" i="16" s="1"/>
  <c r="DA52" i="16"/>
  <c r="DB52" i="16" s="1"/>
  <c r="DC52" i="16" s="1"/>
  <c r="DD52" i="16" s="1"/>
  <c r="DH40" i="16"/>
  <c r="DF40" i="16"/>
  <c r="DI40" i="16"/>
  <c r="DG40" i="16"/>
  <c r="DB76" i="16"/>
  <c r="DC76" i="16" s="1"/>
  <c r="DD76" i="16" s="1"/>
  <c r="DA44" i="16"/>
  <c r="DB44" i="16" s="1"/>
  <c r="DC44" i="16" s="1"/>
  <c r="DD44" i="16" s="1"/>
  <c r="DE118" i="16" l="1"/>
  <c r="DF118" i="16" s="1"/>
  <c r="DG118" i="16" s="1"/>
  <c r="DH118" i="16" s="1"/>
  <c r="DE120" i="16"/>
  <c r="DF120" i="16" s="1"/>
  <c r="DG120" i="16" s="1"/>
  <c r="DH120" i="16" s="1"/>
  <c r="EP35" i="16"/>
  <c r="DG39" i="16"/>
  <c r="DG37" i="16" s="1"/>
  <c r="DF39" i="16"/>
  <c r="DF37" i="16" s="1"/>
  <c r="DH39" i="16"/>
  <c r="DH37" i="16" s="1"/>
  <c r="DE39" i="16"/>
  <c r="DE37" i="16" s="1"/>
  <c r="DE44" i="16"/>
  <c r="DF44" i="16" s="1"/>
  <c r="DG44" i="16" s="1"/>
  <c r="DH44" i="16" s="1"/>
  <c r="DE46" i="16"/>
  <c r="DF46" i="16" s="1"/>
  <c r="DG46" i="16" s="1"/>
  <c r="DH46" i="16" s="1"/>
  <c r="DL40" i="16"/>
  <c r="DJ40" i="16"/>
  <c r="DM40" i="16"/>
  <c r="DK40" i="16"/>
  <c r="DE42" i="16"/>
  <c r="DF42" i="16" s="1"/>
  <c r="DG42" i="16" s="1"/>
  <c r="DH42" i="16" s="1"/>
  <c r="DE50" i="16"/>
  <c r="DF50" i="16" s="1"/>
  <c r="DG50" i="16" s="1"/>
  <c r="DH50" i="16" s="1"/>
  <c r="DE62" i="16"/>
  <c r="DF62" i="16" s="1"/>
  <c r="DG62" i="16" s="1"/>
  <c r="DH62" i="16" s="1"/>
  <c r="DE80" i="16"/>
  <c r="DF80" i="16" s="1"/>
  <c r="DG80" i="16" s="1"/>
  <c r="DH80" i="16" s="1"/>
  <c r="DE82" i="16"/>
  <c r="DF82" i="16" s="1"/>
  <c r="DG82" i="16" s="1"/>
  <c r="DH82" i="16" s="1"/>
  <c r="DE58" i="16"/>
  <c r="DF58" i="16" s="1"/>
  <c r="DG58" i="16" s="1"/>
  <c r="DH58" i="16" s="1"/>
  <c r="DE86" i="16"/>
  <c r="DF86" i="16" s="1"/>
  <c r="DG86" i="16" s="1"/>
  <c r="DH86" i="16" s="1"/>
  <c r="DE70" i="16"/>
  <c r="DF70" i="16" s="1"/>
  <c r="DG70" i="16" s="1"/>
  <c r="DH70" i="16" s="1"/>
  <c r="DE66" i="16"/>
  <c r="DF66" i="16" s="1"/>
  <c r="DG66" i="16" s="1"/>
  <c r="DH66" i="16" s="1"/>
  <c r="DE74" i="16"/>
  <c r="DF74" i="16" s="1"/>
  <c r="DG74" i="16" s="1"/>
  <c r="DH74" i="16" s="1"/>
  <c r="DE90" i="16"/>
  <c r="DF90" i="16" s="1"/>
  <c r="DG90" i="16" s="1"/>
  <c r="DH90" i="16" s="1"/>
  <c r="DE104" i="16"/>
  <c r="DF104" i="16" s="1"/>
  <c r="DG104" i="16" s="1"/>
  <c r="DH104" i="16" s="1"/>
  <c r="DE116" i="16"/>
  <c r="DF116" i="16" s="1"/>
  <c r="DG116" i="16" s="1"/>
  <c r="DH116" i="16" s="1"/>
  <c r="DE110" i="16"/>
  <c r="DF110" i="16" s="1"/>
  <c r="DG110" i="16" s="1"/>
  <c r="DH110" i="16" s="1"/>
  <c r="DE106" i="16"/>
  <c r="DF106" i="16" s="1"/>
  <c r="DG106" i="16" s="1"/>
  <c r="DH106" i="16" s="1"/>
  <c r="DE98" i="16"/>
  <c r="DF98" i="16" s="1"/>
  <c r="DG98" i="16" s="1"/>
  <c r="DH98" i="16" s="1"/>
  <c r="DE94" i="16"/>
  <c r="DF94" i="16" s="1"/>
  <c r="DG94" i="16" s="1"/>
  <c r="DH94" i="16" s="1"/>
  <c r="DE56" i="16"/>
  <c r="DF56" i="16" s="1"/>
  <c r="DG56" i="16" s="1"/>
  <c r="DH56" i="16" s="1"/>
  <c r="DE64" i="16"/>
  <c r="DF64" i="16" s="1"/>
  <c r="DG64" i="16" s="1"/>
  <c r="DH64" i="16" s="1"/>
  <c r="DE60" i="16"/>
  <c r="DF60" i="16" s="1"/>
  <c r="DG60" i="16" s="1"/>
  <c r="DH60" i="16" s="1"/>
  <c r="DE92" i="16"/>
  <c r="DF92" i="16" s="1"/>
  <c r="DG92" i="16" s="1"/>
  <c r="DH92" i="16" s="1"/>
  <c r="DE54" i="16"/>
  <c r="DF54" i="16" s="1"/>
  <c r="DG54" i="16" s="1"/>
  <c r="DH54" i="16" s="1"/>
  <c r="DE88" i="16"/>
  <c r="DF88" i="16" s="1"/>
  <c r="DG88" i="16" s="1"/>
  <c r="DH88" i="16" s="1"/>
  <c r="DE72" i="16"/>
  <c r="DF72" i="16" s="1"/>
  <c r="DG72" i="16" s="1"/>
  <c r="DH72" i="16" s="1"/>
  <c r="DE68" i="16"/>
  <c r="DF68" i="16" s="1"/>
  <c r="DG68" i="16" s="1"/>
  <c r="DH68" i="16" s="1"/>
  <c r="DE78" i="16"/>
  <c r="DF78" i="16" s="1"/>
  <c r="DG78" i="16" s="1"/>
  <c r="DH78" i="16" s="1"/>
  <c r="DE76" i="16"/>
  <c r="DF76" i="16" s="1"/>
  <c r="DG76" i="16" s="1"/>
  <c r="DH76" i="16" s="1"/>
  <c r="DE84" i="16"/>
  <c r="DF84" i="16" s="1"/>
  <c r="DG84" i="16" s="1"/>
  <c r="DH84" i="16" s="1"/>
  <c r="DE100" i="16"/>
  <c r="DF100" i="16" s="1"/>
  <c r="DG100" i="16" s="1"/>
  <c r="DH100" i="16" s="1"/>
  <c r="DE112" i="16"/>
  <c r="DF112" i="16" s="1"/>
  <c r="DG112" i="16" s="1"/>
  <c r="DH112" i="16" s="1"/>
  <c r="DE108" i="16"/>
  <c r="DF108" i="16" s="1"/>
  <c r="DG108" i="16" s="1"/>
  <c r="DH108" i="16" s="1"/>
  <c r="DE102" i="16"/>
  <c r="DF102" i="16" s="1"/>
  <c r="DG102" i="16" s="1"/>
  <c r="DH102" i="16" s="1"/>
  <c r="DE96" i="16"/>
  <c r="DF96" i="16" s="1"/>
  <c r="DG96" i="16" s="1"/>
  <c r="DH96" i="16" s="1"/>
  <c r="DE114" i="16"/>
  <c r="DF114" i="16" s="1"/>
  <c r="DG114" i="16" s="1"/>
  <c r="DH114" i="16" s="1"/>
  <c r="DE52" i="16"/>
  <c r="DF52" i="16" s="1"/>
  <c r="DG52" i="16" s="1"/>
  <c r="DH52" i="16" s="1"/>
  <c r="DE48" i="16"/>
  <c r="DF48" i="16" s="1"/>
  <c r="DG48" i="16" s="1"/>
  <c r="DH48" i="16" s="1"/>
  <c r="DI120" i="16" l="1"/>
  <c r="DJ120" i="16" s="1"/>
  <c r="DK120" i="16" s="1"/>
  <c r="DL120" i="16" s="1"/>
  <c r="DI118" i="16"/>
  <c r="DJ118" i="16" s="1"/>
  <c r="DK118" i="16" s="1"/>
  <c r="DL118" i="16" s="1"/>
  <c r="DI52" i="16"/>
  <c r="DJ52" i="16" s="1"/>
  <c r="DI50" i="16"/>
  <c r="DJ50" i="16" s="1"/>
  <c r="DK50" i="16" s="1"/>
  <c r="DL50" i="16" s="1"/>
  <c r="ET35" i="16"/>
  <c r="DK39" i="16"/>
  <c r="DK37" i="16" s="1"/>
  <c r="DJ39" i="16"/>
  <c r="DJ37" i="16" s="1"/>
  <c r="DI39" i="16"/>
  <c r="DI37" i="16" s="1"/>
  <c r="DL39" i="16"/>
  <c r="DL37" i="16" s="1"/>
  <c r="DI70" i="16"/>
  <c r="DJ70" i="16" s="1"/>
  <c r="DK70" i="16" s="1"/>
  <c r="DL70" i="16" s="1"/>
  <c r="DI74" i="16"/>
  <c r="DJ74" i="16" s="1"/>
  <c r="DK74" i="16" s="1"/>
  <c r="DL74" i="16" s="1"/>
  <c r="DK52" i="16"/>
  <c r="DL52" i="16" s="1"/>
  <c r="DI58" i="16"/>
  <c r="DJ58" i="16" s="1"/>
  <c r="DK58" i="16" s="1"/>
  <c r="DL58" i="16" s="1"/>
  <c r="DI108" i="16"/>
  <c r="DJ108" i="16" s="1"/>
  <c r="DK108" i="16" s="1"/>
  <c r="DL108" i="16" s="1"/>
  <c r="DI114" i="16"/>
  <c r="DJ114" i="16" s="1"/>
  <c r="DK114" i="16" s="1"/>
  <c r="DL114" i="16" s="1"/>
  <c r="DI60" i="16"/>
  <c r="DJ60" i="16" s="1"/>
  <c r="DK60" i="16" s="1"/>
  <c r="DL60" i="16" s="1"/>
  <c r="DI72" i="16"/>
  <c r="DJ72" i="16" s="1"/>
  <c r="DK72" i="16" s="1"/>
  <c r="DL72" i="16" s="1"/>
  <c r="DI104" i="16"/>
  <c r="DJ104" i="16" s="1"/>
  <c r="DK104" i="16" s="1"/>
  <c r="DL104" i="16" s="1"/>
  <c r="DI96" i="16"/>
  <c r="DJ96" i="16" s="1"/>
  <c r="DK96" i="16" s="1"/>
  <c r="DL96" i="16" s="1"/>
  <c r="DI48" i="16"/>
  <c r="DJ48" i="16" s="1"/>
  <c r="DK48" i="16" s="1"/>
  <c r="DL48" i="16" s="1"/>
  <c r="DI64" i="16"/>
  <c r="DJ64" i="16" s="1"/>
  <c r="DK64" i="16" s="1"/>
  <c r="DL64" i="16" s="1"/>
  <c r="DI86" i="16"/>
  <c r="DJ86" i="16" s="1"/>
  <c r="DK86" i="16" s="1"/>
  <c r="DL86" i="16" s="1"/>
  <c r="DI92" i="16"/>
  <c r="DI66" i="16"/>
  <c r="DJ66" i="16" s="1"/>
  <c r="DK66" i="16" s="1"/>
  <c r="DL66" i="16" s="1"/>
  <c r="DI90" i="16"/>
  <c r="DJ90" i="16" s="1"/>
  <c r="DK90" i="16" s="1"/>
  <c r="DL90" i="16" s="1"/>
  <c r="DI116" i="16"/>
  <c r="DJ116" i="16" s="1"/>
  <c r="DK116" i="16" s="1"/>
  <c r="DL116" i="16" s="1"/>
  <c r="DI102" i="16"/>
  <c r="DJ102" i="16" s="1"/>
  <c r="DK102" i="16" s="1"/>
  <c r="DL102" i="16" s="1"/>
  <c r="DI56" i="16"/>
  <c r="DJ56" i="16" s="1"/>
  <c r="DK56" i="16" s="1"/>
  <c r="DL56" i="16" s="1"/>
  <c r="DI62" i="16"/>
  <c r="DJ62" i="16" s="1"/>
  <c r="DK62" i="16" s="1"/>
  <c r="DL62" i="16" s="1"/>
  <c r="DI88" i="16"/>
  <c r="DJ88" i="16" s="1"/>
  <c r="DK88" i="16" s="1"/>
  <c r="DL88" i="16" s="1"/>
  <c r="DI54" i="16"/>
  <c r="DJ54" i="16" s="1"/>
  <c r="DK54" i="16" s="1"/>
  <c r="DL54" i="16" s="1"/>
  <c r="DI80" i="16"/>
  <c r="DJ80" i="16" s="1"/>
  <c r="DK80" i="16" s="1"/>
  <c r="DL80" i="16" s="1"/>
  <c r="DI82" i="16"/>
  <c r="DJ82" i="16" s="1"/>
  <c r="DK82" i="16" s="1"/>
  <c r="DL82" i="16" s="1"/>
  <c r="DI68" i="16"/>
  <c r="DJ68" i="16" s="1"/>
  <c r="DK68" i="16" s="1"/>
  <c r="DL68" i="16" s="1"/>
  <c r="DI78" i="16"/>
  <c r="DJ78" i="16" s="1"/>
  <c r="DK78" i="16" s="1"/>
  <c r="DL78" i="16" s="1"/>
  <c r="DI76" i="16"/>
  <c r="DI84" i="16"/>
  <c r="DJ84" i="16" s="1"/>
  <c r="DK84" i="16" s="1"/>
  <c r="DL84" i="16" s="1"/>
  <c r="DI100" i="16"/>
  <c r="DI112" i="16"/>
  <c r="DJ112" i="16" s="1"/>
  <c r="DK112" i="16" s="1"/>
  <c r="DL112" i="16" s="1"/>
  <c r="DI106" i="16"/>
  <c r="DJ106" i="16" s="1"/>
  <c r="DK106" i="16" s="1"/>
  <c r="DL106" i="16" s="1"/>
  <c r="DI98" i="16"/>
  <c r="DJ98" i="16" s="1"/>
  <c r="DK98" i="16" s="1"/>
  <c r="DL98" i="16" s="1"/>
  <c r="DI94" i="16"/>
  <c r="DJ94" i="16" s="1"/>
  <c r="DK94" i="16" s="1"/>
  <c r="DL94" i="16" s="1"/>
  <c r="DI44" i="16"/>
  <c r="DJ44" i="16" s="1"/>
  <c r="DK44" i="16" s="1"/>
  <c r="DL44" i="16" s="1"/>
  <c r="DI110" i="16"/>
  <c r="DJ110" i="16" s="1"/>
  <c r="DK110" i="16" s="1"/>
  <c r="DL110" i="16" s="1"/>
  <c r="DI42" i="16"/>
  <c r="DJ42" i="16" s="1"/>
  <c r="DK42" i="16" s="1"/>
  <c r="DL42" i="16" s="1"/>
  <c r="DJ100" i="16"/>
  <c r="DK100" i="16" s="1"/>
  <c r="DL100" i="16" s="1"/>
  <c r="DJ76" i="16"/>
  <c r="DK76" i="16" s="1"/>
  <c r="DL76" i="16" s="1"/>
  <c r="DJ92" i="16"/>
  <c r="DK92" i="16" s="1"/>
  <c r="DL92" i="16" s="1"/>
  <c r="DP40" i="16"/>
  <c r="DN40" i="16"/>
  <c r="DQ40" i="16"/>
  <c r="DO40" i="16"/>
  <c r="DI46" i="16"/>
  <c r="DJ46" i="16" s="1"/>
  <c r="DK46" i="16" s="1"/>
  <c r="DL46" i="16" s="1"/>
  <c r="DM118" i="16" l="1"/>
  <c r="DN118" i="16" s="1"/>
  <c r="DO118" i="16" s="1"/>
  <c r="DP118" i="16" s="1"/>
  <c r="DM120" i="16"/>
  <c r="DN120" i="16" s="1"/>
  <c r="DO120" i="16" s="1"/>
  <c r="DP120" i="16" s="1"/>
  <c r="EX35" i="16"/>
  <c r="DM76" i="16"/>
  <c r="DP39" i="16"/>
  <c r="DP37" i="16" s="1"/>
  <c r="DO39" i="16"/>
  <c r="DO37" i="16" s="1"/>
  <c r="DM94" i="16"/>
  <c r="DN94" i="16" s="1"/>
  <c r="DO94" i="16" s="1"/>
  <c r="DP94" i="16" s="1"/>
  <c r="DN39" i="16"/>
  <c r="DN37" i="16" s="1"/>
  <c r="DM39" i="16"/>
  <c r="DM37" i="16" s="1"/>
  <c r="DM58" i="16"/>
  <c r="DN58" i="16" s="1"/>
  <c r="DO58" i="16" s="1"/>
  <c r="DP58" i="16" s="1"/>
  <c r="DM46" i="16"/>
  <c r="DN46" i="16" s="1"/>
  <c r="DO46" i="16" s="1"/>
  <c r="DP46" i="16" s="1"/>
  <c r="DM56" i="16"/>
  <c r="DN56" i="16" s="1"/>
  <c r="DO56" i="16" s="1"/>
  <c r="DP56" i="16" s="1"/>
  <c r="DM106" i="16"/>
  <c r="DN106" i="16" s="1"/>
  <c r="DO106" i="16" s="1"/>
  <c r="DP106" i="16" s="1"/>
  <c r="DM80" i="16"/>
  <c r="DN80" i="16" s="1"/>
  <c r="DO80" i="16" s="1"/>
  <c r="DP80" i="16" s="1"/>
  <c r="DM68" i="16"/>
  <c r="DM100" i="16"/>
  <c r="DN100" i="16" s="1"/>
  <c r="DO100" i="16" s="1"/>
  <c r="DP100" i="16" s="1"/>
  <c r="DM62" i="16"/>
  <c r="DN62" i="16" s="1"/>
  <c r="DO62" i="16" s="1"/>
  <c r="DP62" i="16" s="1"/>
  <c r="DM82" i="16"/>
  <c r="DN82" i="16" s="1"/>
  <c r="DO82" i="16" s="1"/>
  <c r="DP82" i="16" s="1"/>
  <c r="DM86" i="16"/>
  <c r="DN86" i="16" s="1"/>
  <c r="DO86" i="16" s="1"/>
  <c r="DP86" i="16" s="1"/>
  <c r="DM78" i="16"/>
  <c r="DN78" i="16" s="1"/>
  <c r="DO78" i="16" s="1"/>
  <c r="DP78" i="16" s="1"/>
  <c r="DM84" i="16"/>
  <c r="DN84" i="16" s="1"/>
  <c r="DO84" i="16" s="1"/>
  <c r="DP84" i="16" s="1"/>
  <c r="DM112" i="16"/>
  <c r="DN112" i="16" s="1"/>
  <c r="DO112" i="16" s="1"/>
  <c r="DP112" i="16" s="1"/>
  <c r="DM98" i="16"/>
  <c r="DN98" i="16" s="1"/>
  <c r="DO98" i="16" s="1"/>
  <c r="DP98" i="16" s="1"/>
  <c r="DM110" i="16"/>
  <c r="DN110" i="16" s="1"/>
  <c r="DO110" i="16" s="1"/>
  <c r="DP110" i="16" s="1"/>
  <c r="DM64" i="16"/>
  <c r="DN64" i="16" s="1"/>
  <c r="DO64" i="16" s="1"/>
  <c r="DP64" i="16" s="1"/>
  <c r="DM60" i="16"/>
  <c r="DN60" i="16" s="1"/>
  <c r="DO60" i="16" s="1"/>
  <c r="DP60" i="16" s="1"/>
  <c r="DM92" i="16"/>
  <c r="DN92" i="16" s="1"/>
  <c r="DO92" i="16" s="1"/>
  <c r="DP92" i="16" s="1"/>
  <c r="DM54" i="16"/>
  <c r="DN54" i="16" s="1"/>
  <c r="DO54" i="16" s="1"/>
  <c r="DP54" i="16" s="1"/>
  <c r="DM88" i="16"/>
  <c r="DN88" i="16" s="1"/>
  <c r="DO88" i="16" s="1"/>
  <c r="DP88" i="16" s="1"/>
  <c r="DM72" i="16"/>
  <c r="DN72" i="16" s="1"/>
  <c r="DO72" i="16" s="1"/>
  <c r="DP72" i="16" s="1"/>
  <c r="DM66" i="16"/>
  <c r="DN66" i="16" s="1"/>
  <c r="DO66" i="16" s="1"/>
  <c r="DP66" i="16" s="1"/>
  <c r="DM74" i="16"/>
  <c r="DN74" i="16" s="1"/>
  <c r="DO74" i="16" s="1"/>
  <c r="DP74" i="16" s="1"/>
  <c r="DM90" i="16"/>
  <c r="DN90" i="16" s="1"/>
  <c r="DO90" i="16" s="1"/>
  <c r="DP90" i="16" s="1"/>
  <c r="DM104" i="16"/>
  <c r="DN104" i="16" s="1"/>
  <c r="DO104" i="16" s="1"/>
  <c r="DP104" i="16" s="1"/>
  <c r="DM116" i="16"/>
  <c r="DN116" i="16" s="1"/>
  <c r="DO116" i="16" s="1"/>
  <c r="DP116" i="16" s="1"/>
  <c r="DM108" i="16"/>
  <c r="DN108" i="16" s="1"/>
  <c r="DO108" i="16" s="1"/>
  <c r="DP108" i="16" s="1"/>
  <c r="DM102" i="16"/>
  <c r="DN102" i="16" s="1"/>
  <c r="DO102" i="16" s="1"/>
  <c r="DP102" i="16" s="1"/>
  <c r="DM96" i="16"/>
  <c r="DN96" i="16" s="1"/>
  <c r="DO96" i="16" s="1"/>
  <c r="DP96" i="16" s="1"/>
  <c r="DM114" i="16"/>
  <c r="DN114" i="16" s="1"/>
  <c r="DO114" i="16" s="1"/>
  <c r="DP114" i="16" s="1"/>
  <c r="DM50" i="16"/>
  <c r="DN50" i="16" s="1"/>
  <c r="DO50" i="16" s="1"/>
  <c r="DP50" i="16" s="1"/>
  <c r="DM70" i="16"/>
  <c r="DN70" i="16" s="1"/>
  <c r="DO70" i="16" s="1"/>
  <c r="DP70" i="16" s="1"/>
  <c r="DM44" i="16"/>
  <c r="DN44" i="16" s="1"/>
  <c r="DO44" i="16" s="1"/>
  <c r="DP44" i="16" s="1"/>
  <c r="DT40" i="16"/>
  <c r="DR40" i="16"/>
  <c r="DU40" i="16"/>
  <c r="DS40" i="16"/>
  <c r="DN68" i="16"/>
  <c r="DO68" i="16" s="1"/>
  <c r="DP68" i="16" s="1"/>
  <c r="DN76" i="16"/>
  <c r="DO76" i="16" s="1"/>
  <c r="DP76" i="16" s="1"/>
  <c r="DM48" i="16"/>
  <c r="DN48" i="16" s="1"/>
  <c r="DO48" i="16" s="1"/>
  <c r="DP48" i="16" s="1"/>
  <c r="DM42" i="16"/>
  <c r="DN42" i="16" s="1"/>
  <c r="DO42" i="16" s="1"/>
  <c r="DP42" i="16" s="1"/>
  <c r="DM52" i="16"/>
  <c r="DN52" i="16" s="1"/>
  <c r="DO52" i="16" s="1"/>
  <c r="DP52" i="16" s="1"/>
  <c r="DQ120" i="16" l="1"/>
  <c r="DR120" i="16" s="1"/>
  <c r="DS120" i="16" s="1"/>
  <c r="DT120" i="16" s="1"/>
  <c r="DQ118" i="16"/>
  <c r="DR118" i="16" s="1"/>
  <c r="DS118" i="16" s="1"/>
  <c r="DT118" i="16" s="1"/>
  <c r="FB35" i="16"/>
  <c r="DS39" i="16"/>
  <c r="DS37" i="16" s="1"/>
  <c r="DQ86" i="16"/>
  <c r="DR86" i="16" s="1"/>
  <c r="DS86" i="16" s="1"/>
  <c r="DT86" i="16" s="1"/>
  <c r="DR39" i="16"/>
  <c r="DR37" i="16" s="1"/>
  <c r="DQ52" i="16"/>
  <c r="DR52" i="16" s="1"/>
  <c r="DS52" i="16" s="1"/>
  <c r="DT52" i="16" s="1"/>
  <c r="DQ48" i="16"/>
  <c r="DR48" i="16" s="1"/>
  <c r="DS48" i="16" s="1"/>
  <c r="DT48" i="16" s="1"/>
  <c r="DQ70" i="16"/>
  <c r="DR70" i="16" s="1"/>
  <c r="DS70" i="16" s="1"/>
  <c r="DT70" i="16" s="1"/>
  <c r="DT39" i="16"/>
  <c r="DT37" i="16" s="1"/>
  <c r="DQ39" i="16"/>
  <c r="DQ37" i="16" s="1"/>
  <c r="DQ116" i="16"/>
  <c r="DR116" i="16" s="1"/>
  <c r="DS116" i="16" s="1"/>
  <c r="DT116" i="16" s="1"/>
  <c r="DQ66" i="16"/>
  <c r="DQ114" i="16"/>
  <c r="DR114" i="16" s="1"/>
  <c r="DS114" i="16" s="1"/>
  <c r="DT114" i="16" s="1"/>
  <c r="DQ42" i="16"/>
  <c r="DR42" i="16" s="1"/>
  <c r="DS42" i="16" s="1"/>
  <c r="DT42" i="16" s="1"/>
  <c r="DQ50" i="16"/>
  <c r="DR50" i="16" s="1"/>
  <c r="DS50" i="16" s="1"/>
  <c r="DT50" i="16" s="1"/>
  <c r="DQ44" i="16"/>
  <c r="DR44" i="16" s="1"/>
  <c r="DS44" i="16" s="1"/>
  <c r="DT44" i="16" s="1"/>
  <c r="DQ64" i="16"/>
  <c r="DR64" i="16" s="1"/>
  <c r="DS64" i="16" s="1"/>
  <c r="DT64" i="16" s="1"/>
  <c r="DQ92" i="16"/>
  <c r="DR92" i="16" s="1"/>
  <c r="DS92" i="16" s="1"/>
  <c r="DT92" i="16" s="1"/>
  <c r="DQ90" i="16"/>
  <c r="DR90" i="16" s="1"/>
  <c r="DS90" i="16" s="1"/>
  <c r="DT90" i="16" s="1"/>
  <c r="DQ102" i="16"/>
  <c r="DR102" i="16" s="1"/>
  <c r="DS102" i="16" s="1"/>
  <c r="DT102" i="16" s="1"/>
  <c r="DQ60" i="16"/>
  <c r="DR60" i="16" s="1"/>
  <c r="DS60" i="16" s="1"/>
  <c r="DT60" i="16" s="1"/>
  <c r="DQ58" i="16"/>
  <c r="DR58" i="16" s="1"/>
  <c r="DS58" i="16" s="1"/>
  <c r="DT58" i="16" s="1"/>
  <c r="DQ72" i="16"/>
  <c r="DR72" i="16" s="1"/>
  <c r="DS72" i="16" s="1"/>
  <c r="DT72" i="16" s="1"/>
  <c r="DQ74" i="16"/>
  <c r="DR74" i="16" s="1"/>
  <c r="DS74" i="16" s="1"/>
  <c r="DT74" i="16" s="1"/>
  <c r="DQ104" i="16"/>
  <c r="DR104" i="16" s="1"/>
  <c r="DS104" i="16" s="1"/>
  <c r="DT104" i="16" s="1"/>
  <c r="DQ108" i="16"/>
  <c r="DR108" i="16" s="1"/>
  <c r="DS108" i="16" s="1"/>
  <c r="DT108" i="16" s="1"/>
  <c r="DQ96" i="16"/>
  <c r="DR96" i="16" s="1"/>
  <c r="DS96" i="16" s="1"/>
  <c r="DT96" i="16" s="1"/>
  <c r="DQ56" i="16"/>
  <c r="DR56" i="16" s="1"/>
  <c r="DS56" i="16" s="1"/>
  <c r="DT56" i="16" s="1"/>
  <c r="DQ62" i="16"/>
  <c r="DR62" i="16" s="1"/>
  <c r="DS62" i="16" s="1"/>
  <c r="DT62" i="16" s="1"/>
  <c r="DQ88" i="16"/>
  <c r="DR88" i="16" s="1"/>
  <c r="DS88" i="16" s="1"/>
  <c r="DT88" i="16" s="1"/>
  <c r="DQ54" i="16"/>
  <c r="DR54" i="16" s="1"/>
  <c r="DS54" i="16" s="1"/>
  <c r="DT54" i="16" s="1"/>
  <c r="DQ80" i="16"/>
  <c r="DR80" i="16" s="1"/>
  <c r="DS80" i="16" s="1"/>
  <c r="DT80" i="16" s="1"/>
  <c r="DQ82" i="16"/>
  <c r="DR82" i="16" s="1"/>
  <c r="DS82" i="16" s="1"/>
  <c r="DT82" i="16" s="1"/>
  <c r="DQ68" i="16"/>
  <c r="DR68" i="16" s="1"/>
  <c r="DS68" i="16" s="1"/>
  <c r="DT68" i="16" s="1"/>
  <c r="DQ78" i="16"/>
  <c r="DR78" i="16" s="1"/>
  <c r="DS78" i="16" s="1"/>
  <c r="DT78" i="16" s="1"/>
  <c r="DQ76" i="16"/>
  <c r="DR76" i="16" s="1"/>
  <c r="DS76" i="16" s="1"/>
  <c r="DT76" i="16" s="1"/>
  <c r="DQ84" i="16"/>
  <c r="DR84" i="16" s="1"/>
  <c r="DS84" i="16" s="1"/>
  <c r="DT84" i="16" s="1"/>
  <c r="DQ100" i="16"/>
  <c r="DR100" i="16" s="1"/>
  <c r="DS100" i="16" s="1"/>
  <c r="DT100" i="16" s="1"/>
  <c r="DQ112" i="16"/>
  <c r="DR112" i="16" s="1"/>
  <c r="DS112" i="16" s="1"/>
  <c r="DT112" i="16" s="1"/>
  <c r="DQ106" i="16"/>
  <c r="DR106" i="16" s="1"/>
  <c r="DS106" i="16" s="1"/>
  <c r="DT106" i="16" s="1"/>
  <c r="DQ98" i="16"/>
  <c r="DR98" i="16" s="1"/>
  <c r="DS98" i="16" s="1"/>
  <c r="DT98" i="16" s="1"/>
  <c r="DQ94" i="16"/>
  <c r="DR94" i="16" s="1"/>
  <c r="DS94" i="16" s="1"/>
  <c r="DT94" i="16" s="1"/>
  <c r="DQ110" i="16"/>
  <c r="DR110" i="16" s="1"/>
  <c r="DS110" i="16" s="1"/>
  <c r="DT110" i="16" s="1"/>
  <c r="DQ46" i="16"/>
  <c r="DR46" i="16" s="1"/>
  <c r="DS46" i="16" s="1"/>
  <c r="DT46" i="16" s="1"/>
  <c r="DX40" i="16"/>
  <c r="DV40" i="16"/>
  <c r="DY40" i="16"/>
  <c r="DW40" i="16"/>
  <c r="DR66" i="16"/>
  <c r="DS66" i="16" s="1"/>
  <c r="DT66" i="16" s="1"/>
  <c r="DU118" i="16" l="1"/>
  <c r="DV118" i="16" s="1"/>
  <c r="DW118" i="16" s="1"/>
  <c r="DX118" i="16" s="1"/>
  <c r="DU120" i="16"/>
  <c r="DV120" i="16" s="1"/>
  <c r="DW120" i="16" s="1"/>
  <c r="DX120" i="16" s="1"/>
  <c r="FF35" i="16"/>
  <c r="DW39" i="16"/>
  <c r="DW37" i="16" s="1"/>
  <c r="DV39" i="16"/>
  <c r="DV37" i="16" s="1"/>
  <c r="DU39" i="16"/>
  <c r="DU37" i="16" s="1"/>
  <c r="DX39" i="16"/>
  <c r="DX37" i="16" s="1"/>
  <c r="DU48" i="16"/>
  <c r="DV48" i="16" s="1"/>
  <c r="DW48" i="16" s="1"/>
  <c r="DX48" i="16" s="1"/>
  <c r="EB40" i="16"/>
  <c r="DZ40" i="16"/>
  <c r="EC40" i="16"/>
  <c r="EA40" i="16"/>
  <c r="DU56" i="16"/>
  <c r="DV56" i="16" s="1"/>
  <c r="DW56" i="16" s="1"/>
  <c r="DX56" i="16" s="1"/>
  <c r="DU64" i="16"/>
  <c r="DV64" i="16" s="1"/>
  <c r="DW64" i="16" s="1"/>
  <c r="DX64" i="16" s="1"/>
  <c r="DU60" i="16"/>
  <c r="DV60" i="16" s="1"/>
  <c r="DW60" i="16" s="1"/>
  <c r="DX60" i="16" s="1"/>
  <c r="DU92" i="16"/>
  <c r="DV92" i="16" s="1"/>
  <c r="DW92" i="16" s="1"/>
  <c r="DX92" i="16" s="1"/>
  <c r="DU54" i="16"/>
  <c r="DV54" i="16" s="1"/>
  <c r="DW54" i="16" s="1"/>
  <c r="DX54" i="16" s="1"/>
  <c r="DU88" i="16"/>
  <c r="DV88" i="16" s="1"/>
  <c r="DW88" i="16" s="1"/>
  <c r="DX88" i="16" s="1"/>
  <c r="DU72" i="16"/>
  <c r="DV72" i="16" s="1"/>
  <c r="DW72" i="16" s="1"/>
  <c r="DX72" i="16" s="1"/>
  <c r="DU68" i="16"/>
  <c r="DV68" i="16" s="1"/>
  <c r="DW68" i="16" s="1"/>
  <c r="DX68" i="16" s="1"/>
  <c r="DU78" i="16"/>
  <c r="DV78" i="16" s="1"/>
  <c r="DW78" i="16" s="1"/>
  <c r="DX78" i="16" s="1"/>
  <c r="DU76" i="16"/>
  <c r="DV76" i="16" s="1"/>
  <c r="DW76" i="16" s="1"/>
  <c r="DX76" i="16" s="1"/>
  <c r="DU84" i="16"/>
  <c r="DV84" i="16" s="1"/>
  <c r="DW84" i="16" s="1"/>
  <c r="DX84" i="16" s="1"/>
  <c r="DU100" i="16"/>
  <c r="DV100" i="16" s="1"/>
  <c r="DW100" i="16" s="1"/>
  <c r="DX100" i="16" s="1"/>
  <c r="DU112" i="16"/>
  <c r="DV112" i="16" s="1"/>
  <c r="DW112" i="16" s="1"/>
  <c r="DX112" i="16" s="1"/>
  <c r="DU106" i="16"/>
  <c r="DV106" i="16" s="1"/>
  <c r="DW106" i="16" s="1"/>
  <c r="DX106" i="16" s="1"/>
  <c r="DU102" i="16"/>
  <c r="DV102" i="16" s="1"/>
  <c r="DW102" i="16" s="1"/>
  <c r="DX102" i="16" s="1"/>
  <c r="DU96" i="16"/>
  <c r="DV96" i="16" s="1"/>
  <c r="DW96" i="16" s="1"/>
  <c r="DX96" i="16" s="1"/>
  <c r="DU114" i="16"/>
  <c r="DV114" i="16" s="1"/>
  <c r="DW114" i="16" s="1"/>
  <c r="DX114" i="16" s="1"/>
  <c r="DU46" i="16"/>
  <c r="DV46" i="16" s="1"/>
  <c r="DW46" i="16" s="1"/>
  <c r="DX46" i="16" s="1"/>
  <c r="DU44" i="16"/>
  <c r="DV44" i="16" s="1"/>
  <c r="DW44" i="16" s="1"/>
  <c r="DX44" i="16" s="1"/>
  <c r="DU52" i="16"/>
  <c r="DV52" i="16" s="1"/>
  <c r="DW52" i="16" s="1"/>
  <c r="DX52" i="16" s="1"/>
  <c r="DU50" i="16"/>
  <c r="DV50" i="16" s="1"/>
  <c r="DW50" i="16" s="1"/>
  <c r="DX50" i="16" s="1"/>
  <c r="DU62" i="16"/>
  <c r="DV62" i="16" s="1"/>
  <c r="DW62" i="16" s="1"/>
  <c r="DX62" i="16" s="1"/>
  <c r="DU80" i="16"/>
  <c r="DV80" i="16" s="1"/>
  <c r="DW80" i="16" s="1"/>
  <c r="DX80" i="16" s="1"/>
  <c r="DU82" i="16"/>
  <c r="DV82" i="16" s="1"/>
  <c r="DW82" i="16" s="1"/>
  <c r="DX82" i="16" s="1"/>
  <c r="DU58" i="16"/>
  <c r="DV58" i="16" s="1"/>
  <c r="DW58" i="16" s="1"/>
  <c r="DX58" i="16" s="1"/>
  <c r="DU86" i="16"/>
  <c r="DV86" i="16" s="1"/>
  <c r="DW86" i="16" s="1"/>
  <c r="DX86" i="16" s="1"/>
  <c r="DU70" i="16"/>
  <c r="DV70" i="16" s="1"/>
  <c r="DW70" i="16" s="1"/>
  <c r="DX70" i="16" s="1"/>
  <c r="DU66" i="16"/>
  <c r="DV66" i="16" s="1"/>
  <c r="DW66" i="16" s="1"/>
  <c r="DX66" i="16" s="1"/>
  <c r="DU74" i="16"/>
  <c r="DV74" i="16" s="1"/>
  <c r="DW74" i="16" s="1"/>
  <c r="DX74" i="16" s="1"/>
  <c r="DU90" i="16"/>
  <c r="DV90" i="16" s="1"/>
  <c r="DW90" i="16" s="1"/>
  <c r="DX90" i="16" s="1"/>
  <c r="DU104" i="16"/>
  <c r="DV104" i="16" s="1"/>
  <c r="DW104" i="16" s="1"/>
  <c r="DX104" i="16" s="1"/>
  <c r="DU116" i="16"/>
  <c r="DV116" i="16" s="1"/>
  <c r="DW116" i="16" s="1"/>
  <c r="DX116" i="16" s="1"/>
  <c r="DU108" i="16"/>
  <c r="DV108" i="16" s="1"/>
  <c r="DW108" i="16" s="1"/>
  <c r="DX108" i="16" s="1"/>
  <c r="DU98" i="16"/>
  <c r="DV98" i="16" s="1"/>
  <c r="DW98" i="16" s="1"/>
  <c r="DX98" i="16" s="1"/>
  <c r="DU94" i="16"/>
  <c r="DV94" i="16" s="1"/>
  <c r="DW94" i="16" s="1"/>
  <c r="DX94" i="16" s="1"/>
  <c r="DU110" i="16"/>
  <c r="DV110" i="16" s="1"/>
  <c r="DW110" i="16" s="1"/>
  <c r="DX110" i="16" s="1"/>
  <c r="DU42" i="16"/>
  <c r="DV42" i="16" s="1"/>
  <c r="DW42" i="16" s="1"/>
  <c r="DX42" i="16" s="1"/>
  <c r="DY46" i="16" l="1"/>
  <c r="DZ46" i="16" s="1"/>
  <c r="EA46" i="16" s="1"/>
  <c r="EB46" i="16" s="1"/>
  <c r="DY64" i="16"/>
  <c r="DZ64" i="16" s="1"/>
  <c r="EA64" i="16" s="1"/>
  <c r="EB64" i="16" s="1"/>
  <c r="DY52" i="16"/>
  <c r="DZ52" i="16" s="1"/>
  <c r="DY42" i="16"/>
  <c r="DZ42" i="16" s="1"/>
  <c r="EA42" i="16" s="1"/>
  <c r="EB42" i="16" s="1"/>
  <c r="DY120" i="16"/>
  <c r="DZ120" i="16" s="1"/>
  <c r="EA120" i="16" s="1"/>
  <c r="EB120" i="16" s="1"/>
  <c r="DY118" i="16"/>
  <c r="DZ118" i="16" s="1"/>
  <c r="EA118" i="16" s="1"/>
  <c r="EB118" i="16" s="1"/>
  <c r="DY108" i="16"/>
  <c r="DZ108" i="16" s="1"/>
  <c r="EA108" i="16" s="1"/>
  <c r="EB108" i="16" s="1"/>
  <c r="DY104" i="16"/>
  <c r="DZ104" i="16" s="1"/>
  <c r="EA104" i="16" s="1"/>
  <c r="EB104" i="16" s="1"/>
  <c r="DY74" i="16"/>
  <c r="DZ74" i="16" s="1"/>
  <c r="EA74" i="16" s="1"/>
  <c r="EB74" i="16" s="1"/>
  <c r="DY70" i="16"/>
  <c r="DZ70" i="16" s="1"/>
  <c r="EA70" i="16" s="1"/>
  <c r="EB70" i="16" s="1"/>
  <c r="DY58" i="16"/>
  <c r="DZ58" i="16" s="1"/>
  <c r="EA58" i="16" s="1"/>
  <c r="EB58" i="16" s="1"/>
  <c r="DY50" i="16"/>
  <c r="DY96" i="16"/>
  <c r="DY72" i="16"/>
  <c r="DZ72" i="16" s="1"/>
  <c r="EA72" i="16" s="1"/>
  <c r="EB72" i="16" s="1"/>
  <c r="DY60" i="16"/>
  <c r="DZ60" i="16" s="1"/>
  <c r="EA60" i="16" s="1"/>
  <c r="EB60" i="16" s="1"/>
  <c r="FJ35" i="16"/>
  <c r="EA39" i="16"/>
  <c r="EA37" i="16" s="1"/>
  <c r="EB39" i="16"/>
  <c r="EB37" i="16" s="1"/>
  <c r="DZ39" i="16"/>
  <c r="DZ37" i="16" s="1"/>
  <c r="DY39" i="16"/>
  <c r="DY37" i="16" s="1"/>
  <c r="DY86" i="16"/>
  <c r="DZ86" i="16" s="1"/>
  <c r="EA86" i="16" s="1"/>
  <c r="EB86" i="16" s="1"/>
  <c r="DY92" i="16"/>
  <c r="DZ92" i="16" s="1"/>
  <c r="EA92" i="16" s="1"/>
  <c r="EB92" i="16" s="1"/>
  <c r="DY66" i="16"/>
  <c r="DZ66" i="16" s="1"/>
  <c r="EA66" i="16" s="1"/>
  <c r="EB66" i="16" s="1"/>
  <c r="DY90" i="16"/>
  <c r="DZ90" i="16" s="1"/>
  <c r="EA90" i="16" s="1"/>
  <c r="EB90" i="16" s="1"/>
  <c r="DY116" i="16"/>
  <c r="DZ116" i="16" s="1"/>
  <c r="EA116" i="16" s="1"/>
  <c r="EB116" i="16" s="1"/>
  <c r="DY102" i="16"/>
  <c r="DZ102" i="16" s="1"/>
  <c r="EA102" i="16" s="1"/>
  <c r="EB102" i="16" s="1"/>
  <c r="DY114" i="16"/>
  <c r="DZ114" i="16" s="1"/>
  <c r="EA114" i="16" s="1"/>
  <c r="EB114" i="16" s="1"/>
  <c r="DY56" i="16"/>
  <c r="DZ56" i="16" s="1"/>
  <c r="EA56" i="16" s="1"/>
  <c r="EB56" i="16" s="1"/>
  <c r="DY62" i="16"/>
  <c r="DZ62" i="16" s="1"/>
  <c r="EA62" i="16" s="1"/>
  <c r="EB62" i="16" s="1"/>
  <c r="DY88" i="16"/>
  <c r="DZ88" i="16" s="1"/>
  <c r="EA88" i="16" s="1"/>
  <c r="EB88" i="16" s="1"/>
  <c r="DY54" i="16"/>
  <c r="DZ54" i="16" s="1"/>
  <c r="EA54" i="16" s="1"/>
  <c r="EB54" i="16" s="1"/>
  <c r="DY80" i="16"/>
  <c r="DZ80" i="16" s="1"/>
  <c r="EA80" i="16" s="1"/>
  <c r="EB80" i="16" s="1"/>
  <c r="DY82" i="16"/>
  <c r="DZ82" i="16" s="1"/>
  <c r="EA82" i="16" s="1"/>
  <c r="EB82" i="16" s="1"/>
  <c r="DY68" i="16"/>
  <c r="DZ68" i="16" s="1"/>
  <c r="EA68" i="16" s="1"/>
  <c r="EB68" i="16" s="1"/>
  <c r="DY78" i="16"/>
  <c r="DZ78" i="16" s="1"/>
  <c r="EA78" i="16" s="1"/>
  <c r="EB78" i="16" s="1"/>
  <c r="DY76" i="16"/>
  <c r="DZ76" i="16" s="1"/>
  <c r="EA76" i="16" s="1"/>
  <c r="EB76" i="16" s="1"/>
  <c r="DY84" i="16"/>
  <c r="DZ84" i="16" s="1"/>
  <c r="EA84" i="16" s="1"/>
  <c r="EB84" i="16" s="1"/>
  <c r="DY100" i="16"/>
  <c r="DZ100" i="16" s="1"/>
  <c r="EA100" i="16" s="1"/>
  <c r="EB100" i="16" s="1"/>
  <c r="DY112" i="16"/>
  <c r="DZ112" i="16" s="1"/>
  <c r="EA112" i="16" s="1"/>
  <c r="EB112" i="16" s="1"/>
  <c r="DY106" i="16"/>
  <c r="DZ106" i="16" s="1"/>
  <c r="EA106" i="16" s="1"/>
  <c r="EB106" i="16" s="1"/>
  <c r="DY98" i="16"/>
  <c r="DZ98" i="16" s="1"/>
  <c r="EA98" i="16" s="1"/>
  <c r="EB98" i="16" s="1"/>
  <c r="DY94" i="16"/>
  <c r="DZ94" i="16" s="1"/>
  <c r="EA94" i="16" s="1"/>
  <c r="EB94" i="16" s="1"/>
  <c r="DY110" i="16"/>
  <c r="DZ110" i="16" s="1"/>
  <c r="EA110" i="16" s="1"/>
  <c r="EB110" i="16" s="1"/>
  <c r="DY44" i="16"/>
  <c r="DZ44" i="16" s="1"/>
  <c r="EA44" i="16" s="1"/>
  <c r="EB44" i="16" s="1"/>
  <c r="EA52" i="16"/>
  <c r="EB52" i="16" s="1"/>
  <c r="DY48" i="16"/>
  <c r="DZ48" i="16" s="1"/>
  <c r="EA48" i="16" s="1"/>
  <c r="EB48" i="16" s="1"/>
  <c r="EF40" i="16"/>
  <c r="ED40" i="16"/>
  <c r="EG40" i="16"/>
  <c r="EE40" i="16"/>
  <c r="DZ96" i="16"/>
  <c r="EA96" i="16" s="1"/>
  <c r="EB96" i="16" s="1"/>
  <c r="DZ50" i="16"/>
  <c r="EA50" i="16" s="1"/>
  <c r="EB50" i="16" s="1"/>
  <c r="EC118" i="16" l="1"/>
  <c r="ED118" i="16" s="1"/>
  <c r="EE118" i="16" s="1"/>
  <c r="EF118" i="16" s="1"/>
  <c r="EC120" i="16"/>
  <c r="ED120" i="16" s="1"/>
  <c r="EE120" i="16" s="1"/>
  <c r="EF120" i="16" s="1"/>
  <c r="EC70" i="16"/>
  <c r="ED70" i="16" s="1"/>
  <c r="EE70" i="16" s="1"/>
  <c r="EF70" i="16" s="1"/>
  <c r="EC50" i="16"/>
  <c r="ED50" i="16" s="1"/>
  <c r="EE50" i="16" s="1"/>
  <c r="EF50" i="16" s="1"/>
  <c r="FN35" i="16"/>
  <c r="EC60" i="16"/>
  <c r="ED60" i="16" s="1"/>
  <c r="EE60" i="16" s="1"/>
  <c r="EF60" i="16" s="1"/>
  <c r="EF39" i="16"/>
  <c r="EF37" i="16" s="1"/>
  <c r="EE39" i="16"/>
  <c r="EE37" i="16" s="1"/>
  <c r="ED39" i="16"/>
  <c r="ED37" i="16" s="1"/>
  <c r="EC39" i="16"/>
  <c r="EC37" i="16" s="1"/>
  <c r="EC104" i="16"/>
  <c r="EC72" i="16"/>
  <c r="ED72" i="16" s="1"/>
  <c r="EE72" i="16" s="1"/>
  <c r="EF72" i="16" s="1"/>
  <c r="EC96" i="16"/>
  <c r="ED96" i="16" s="1"/>
  <c r="EE96" i="16" s="1"/>
  <c r="EF96" i="16" s="1"/>
  <c r="EC54" i="16"/>
  <c r="ED54" i="16" s="1"/>
  <c r="EE54" i="16" s="1"/>
  <c r="EF54" i="16" s="1"/>
  <c r="EC74" i="16"/>
  <c r="ED74" i="16" s="1"/>
  <c r="EE74" i="16" s="1"/>
  <c r="EF74" i="16" s="1"/>
  <c r="EC108" i="16"/>
  <c r="ED108" i="16" s="1"/>
  <c r="EE108" i="16" s="1"/>
  <c r="EF108" i="16" s="1"/>
  <c r="EC64" i="16"/>
  <c r="ED64" i="16" s="1"/>
  <c r="EE64" i="16" s="1"/>
  <c r="EF64" i="16" s="1"/>
  <c r="EC92" i="16"/>
  <c r="ED92" i="16" s="1"/>
  <c r="EE92" i="16" s="1"/>
  <c r="EF92" i="16" s="1"/>
  <c r="EC88" i="16"/>
  <c r="ED88" i="16" s="1"/>
  <c r="EE88" i="16" s="1"/>
  <c r="EF88" i="16" s="1"/>
  <c r="EC66" i="16"/>
  <c r="ED66" i="16" s="1"/>
  <c r="EE66" i="16" s="1"/>
  <c r="EF66" i="16" s="1"/>
  <c r="EC90" i="16"/>
  <c r="ED90" i="16" s="1"/>
  <c r="EE90" i="16" s="1"/>
  <c r="EF90" i="16" s="1"/>
  <c r="EC116" i="16"/>
  <c r="ED116" i="16" s="1"/>
  <c r="EE116" i="16" s="1"/>
  <c r="EF116" i="16" s="1"/>
  <c r="EC102" i="16"/>
  <c r="ED102" i="16" s="1"/>
  <c r="EE102" i="16" s="1"/>
  <c r="EF102" i="16" s="1"/>
  <c r="EC114" i="16"/>
  <c r="ED114" i="16" s="1"/>
  <c r="EE114" i="16" s="1"/>
  <c r="EF114" i="16" s="1"/>
  <c r="EC56" i="16"/>
  <c r="ED56" i="16" s="1"/>
  <c r="EE56" i="16" s="1"/>
  <c r="EF56" i="16" s="1"/>
  <c r="EC62" i="16"/>
  <c r="ED62" i="16" s="1"/>
  <c r="EE62" i="16" s="1"/>
  <c r="EF62" i="16" s="1"/>
  <c r="EC80" i="16"/>
  <c r="ED80" i="16" s="1"/>
  <c r="EE80" i="16" s="1"/>
  <c r="EF80" i="16" s="1"/>
  <c r="EC82" i="16"/>
  <c r="ED82" i="16" s="1"/>
  <c r="EE82" i="16" s="1"/>
  <c r="EF82" i="16" s="1"/>
  <c r="EC58" i="16"/>
  <c r="ED58" i="16" s="1"/>
  <c r="EE58" i="16" s="1"/>
  <c r="EF58" i="16" s="1"/>
  <c r="EC86" i="16"/>
  <c r="ED86" i="16" s="1"/>
  <c r="EE86" i="16" s="1"/>
  <c r="EF86" i="16" s="1"/>
  <c r="EC68" i="16"/>
  <c r="ED68" i="16" s="1"/>
  <c r="EE68" i="16" s="1"/>
  <c r="EF68" i="16" s="1"/>
  <c r="EC78" i="16"/>
  <c r="ED78" i="16" s="1"/>
  <c r="EE78" i="16" s="1"/>
  <c r="EF78" i="16" s="1"/>
  <c r="EC76" i="16"/>
  <c r="ED76" i="16" s="1"/>
  <c r="EE76" i="16" s="1"/>
  <c r="EF76" i="16" s="1"/>
  <c r="EC84" i="16"/>
  <c r="ED84" i="16" s="1"/>
  <c r="EE84" i="16" s="1"/>
  <c r="EF84" i="16" s="1"/>
  <c r="EC100" i="16"/>
  <c r="ED100" i="16" s="1"/>
  <c r="EE100" i="16" s="1"/>
  <c r="EF100" i="16" s="1"/>
  <c r="EC112" i="16"/>
  <c r="ED112" i="16" s="1"/>
  <c r="EE112" i="16" s="1"/>
  <c r="EF112" i="16" s="1"/>
  <c r="EC106" i="16"/>
  <c r="ED106" i="16" s="1"/>
  <c r="EE106" i="16" s="1"/>
  <c r="EF106" i="16" s="1"/>
  <c r="EC98" i="16"/>
  <c r="ED98" i="16" s="1"/>
  <c r="EE98" i="16" s="1"/>
  <c r="EF98" i="16" s="1"/>
  <c r="EC94" i="16"/>
  <c r="ED94" i="16" s="1"/>
  <c r="EE94" i="16" s="1"/>
  <c r="EF94" i="16" s="1"/>
  <c r="EC110" i="16"/>
  <c r="ED110" i="16" s="1"/>
  <c r="EE110" i="16" s="1"/>
  <c r="EF110" i="16" s="1"/>
  <c r="EC46" i="16"/>
  <c r="ED46" i="16" s="1"/>
  <c r="EE46" i="16" s="1"/>
  <c r="EF46" i="16" s="1"/>
  <c r="EC52" i="16"/>
  <c r="ED52" i="16" s="1"/>
  <c r="EE52" i="16" s="1"/>
  <c r="EF52" i="16" s="1"/>
  <c r="EC48" i="16"/>
  <c r="ED48" i="16" s="1"/>
  <c r="EE48" i="16" s="1"/>
  <c r="EF48" i="16" s="1"/>
  <c r="EC42" i="16"/>
  <c r="ED42" i="16" s="1"/>
  <c r="EE42" i="16" s="1"/>
  <c r="EF42" i="16" s="1"/>
  <c r="EC44" i="16"/>
  <c r="ED44" i="16" s="1"/>
  <c r="EE44" i="16" s="1"/>
  <c r="EF44" i="16" s="1"/>
  <c r="EJ40" i="16"/>
  <c r="EH40" i="16"/>
  <c r="EK40" i="16"/>
  <c r="EI40" i="16"/>
  <c r="ED104" i="16"/>
  <c r="EE104" i="16" s="1"/>
  <c r="EF104" i="16" s="1"/>
  <c r="EG70" i="16" l="1"/>
  <c r="EG68" i="16"/>
  <c r="EH68" i="16" s="1"/>
  <c r="EI68" i="16" s="1"/>
  <c r="EJ68" i="16" s="1"/>
  <c r="EG88" i="16"/>
  <c r="EG120" i="16"/>
  <c r="EH120" i="16" s="1"/>
  <c r="EI120" i="16" s="1"/>
  <c r="EJ120" i="16" s="1"/>
  <c r="EG104" i="16"/>
  <c r="EG112" i="16"/>
  <c r="EG84" i="16"/>
  <c r="EG118" i="16"/>
  <c r="EH118" i="16" s="1"/>
  <c r="EI118" i="16" s="1"/>
  <c r="EJ118" i="16" s="1"/>
  <c r="EG108" i="16"/>
  <c r="EH108" i="16" s="1"/>
  <c r="EI108" i="16" s="1"/>
  <c r="EJ108" i="16" s="1"/>
  <c r="EG50" i="16"/>
  <c r="EH50" i="16" s="1"/>
  <c r="EI50" i="16" s="1"/>
  <c r="EJ50" i="16" s="1"/>
  <c r="EG94" i="16"/>
  <c r="EH94" i="16" s="1"/>
  <c r="EI94" i="16" s="1"/>
  <c r="EJ94" i="16" s="1"/>
  <c r="EG66" i="16"/>
  <c r="EH66" i="16" s="1"/>
  <c r="EI66" i="16" s="1"/>
  <c r="EJ66" i="16" s="1"/>
  <c r="EG72" i="16"/>
  <c r="EG92" i="16"/>
  <c r="EH92" i="16" s="1"/>
  <c r="EI92" i="16" s="1"/>
  <c r="EJ92" i="16" s="1"/>
  <c r="EG80" i="16"/>
  <c r="EH80" i="16" s="1"/>
  <c r="EI80" i="16" s="1"/>
  <c r="EJ80" i="16" s="1"/>
  <c r="EG76" i="16"/>
  <c r="EH76" i="16" s="1"/>
  <c r="EI76" i="16" s="1"/>
  <c r="EJ76" i="16" s="1"/>
  <c r="EG96" i="16"/>
  <c r="EH96" i="16" s="1"/>
  <c r="EI96" i="16" s="1"/>
  <c r="EJ96" i="16" s="1"/>
  <c r="EG100" i="16"/>
  <c r="EH100" i="16" s="1"/>
  <c r="EI100" i="16" s="1"/>
  <c r="EJ100" i="16" s="1"/>
  <c r="EG110" i="16"/>
  <c r="EG98" i="16"/>
  <c r="EH98" i="16" s="1"/>
  <c r="EI98" i="16" s="1"/>
  <c r="EJ98" i="16" s="1"/>
  <c r="EG82" i="16"/>
  <c r="EH82" i="16" s="1"/>
  <c r="EI82" i="16" s="1"/>
  <c r="EJ82" i="16" s="1"/>
  <c r="EG102" i="16"/>
  <c r="EG90" i="16"/>
  <c r="EH90" i="16" s="1"/>
  <c r="EI90" i="16" s="1"/>
  <c r="EJ90" i="16" s="1"/>
  <c r="EG106" i="16"/>
  <c r="EH106" i="16" s="1"/>
  <c r="EI106" i="16" s="1"/>
  <c r="EJ106" i="16" s="1"/>
  <c r="EG60" i="16"/>
  <c r="EH60" i="16" s="1"/>
  <c r="EI60" i="16" s="1"/>
  <c r="EJ60" i="16" s="1"/>
  <c r="EG52" i="16"/>
  <c r="EH52" i="16" s="1"/>
  <c r="EI52" i="16" s="1"/>
  <c r="EJ52" i="16" s="1"/>
  <c r="EG46" i="16"/>
  <c r="EH46" i="16" s="1"/>
  <c r="EI46" i="16" s="1"/>
  <c r="EJ46" i="16" s="1"/>
  <c r="EG54" i="16"/>
  <c r="EH54" i="16" s="1"/>
  <c r="EI54" i="16" s="1"/>
  <c r="EJ54" i="16" s="1"/>
  <c r="EG78" i="16"/>
  <c r="EH78" i="16" s="1"/>
  <c r="EI78" i="16" s="1"/>
  <c r="EJ78" i="16" s="1"/>
  <c r="EG86" i="16"/>
  <c r="EH86" i="16" s="1"/>
  <c r="EI86" i="16" s="1"/>
  <c r="EJ86" i="16" s="1"/>
  <c r="EG62" i="16"/>
  <c r="EH62" i="16" s="1"/>
  <c r="EI62" i="16" s="1"/>
  <c r="EJ62" i="16" s="1"/>
  <c r="EG74" i="16"/>
  <c r="EH74" i="16" s="1"/>
  <c r="EI74" i="16" s="1"/>
  <c r="EJ74" i="16" s="1"/>
  <c r="EG58" i="16"/>
  <c r="EH58" i="16" s="1"/>
  <c r="EI58" i="16" s="1"/>
  <c r="EJ58" i="16" s="1"/>
  <c r="EG56" i="16"/>
  <c r="EH56" i="16" s="1"/>
  <c r="EI56" i="16" s="1"/>
  <c r="EJ56" i="16" s="1"/>
  <c r="EG114" i="16"/>
  <c r="EG116" i="16"/>
  <c r="EH116" i="16" s="1"/>
  <c r="EI116" i="16" s="1"/>
  <c r="EJ116" i="16" s="1"/>
  <c r="FR35" i="16"/>
  <c r="EG64" i="16"/>
  <c r="EH64" i="16" s="1"/>
  <c r="EI64" i="16" s="1"/>
  <c r="EJ64" i="16" s="1"/>
  <c r="EG42" i="16"/>
  <c r="EH42" i="16" s="1"/>
  <c r="EI42" i="16" s="1"/>
  <c r="EJ42" i="16" s="1"/>
  <c r="EI39" i="16"/>
  <c r="EI37" i="16" s="1"/>
  <c r="EH39" i="16"/>
  <c r="EH37" i="16" s="1"/>
  <c r="EJ39" i="16"/>
  <c r="EJ37" i="16" s="1"/>
  <c r="EG39" i="16"/>
  <c r="EG37" i="16" s="1"/>
  <c r="EG44" i="16"/>
  <c r="EH44" i="16" s="1"/>
  <c r="EI44" i="16" s="1"/>
  <c r="EJ44" i="16" s="1"/>
  <c r="EG48" i="16"/>
  <c r="EH48" i="16" s="1"/>
  <c r="EI48" i="16" s="1"/>
  <c r="EJ48" i="16" s="1"/>
  <c r="EN40" i="16"/>
  <c r="EL40" i="16"/>
  <c r="EK39" i="16" s="1"/>
  <c r="EK37" i="16" s="1"/>
  <c r="EO40" i="16"/>
  <c r="EM40" i="16"/>
  <c r="EH110" i="16"/>
  <c r="EI110" i="16" s="1"/>
  <c r="EJ110" i="16" s="1"/>
  <c r="EH112" i="16"/>
  <c r="EI112" i="16" s="1"/>
  <c r="EJ112" i="16" s="1"/>
  <c r="EH114" i="16"/>
  <c r="EI114" i="16" s="1"/>
  <c r="EJ114" i="16" s="1"/>
  <c r="EH102" i="16"/>
  <c r="EI102" i="16" s="1"/>
  <c r="EJ102" i="16" s="1"/>
  <c r="EH104" i="16"/>
  <c r="EI104" i="16" s="1"/>
  <c r="EJ104" i="16" s="1"/>
  <c r="EH70" i="16"/>
  <c r="EI70" i="16" s="1"/>
  <c r="EJ70" i="16" s="1"/>
  <c r="EH72" i="16"/>
  <c r="EI72" i="16" s="1"/>
  <c r="EJ72" i="16" s="1"/>
  <c r="EH84" i="16"/>
  <c r="EI84" i="16" s="1"/>
  <c r="EJ84" i="16" s="1"/>
  <c r="EH88" i="16"/>
  <c r="EI88" i="16" s="1"/>
  <c r="EJ88" i="16" s="1"/>
  <c r="EK68" i="16" l="1"/>
  <c r="EK118" i="16"/>
  <c r="EL118" i="16" s="1"/>
  <c r="EM118" i="16" s="1"/>
  <c r="EN118" i="16" s="1"/>
  <c r="EK120" i="16"/>
  <c r="EL120" i="16" s="1"/>
  <c r="EM120" i="16" s="1"/>
  <c r="EN120" i="16" s="1"/>
  <c r="EK50" i="16"/>
  <c r="EL50" i="16" s="1"/>
  <c r="EM50" i="16" s="1"/>
  <c r="EN50" i="16" s="1"/>
  <c r="EK70" i="16"/>
  <c r="EL70" i="16" s="1"/>
  <c r="EM70" i="16" s="1"/>
  <c r="EN70" i="16" s="1"/>
  <c r="FV35" i="16"/>
  <c r="EM39" i="16"/>
  <c r="EM37" i="16" s="1"/>
  <c r="EN39" i="16"/>
  <c r="EN37" i="16" s="1"/>
  <c r="EL39" i="16"/>
  <c r="EL37" i="16" s="1"/>
  <c r="EK54" i="16"/>
  <c r="EL54" i="16" s="1"/>
  <c r="EM54" i="16" s="1"/>
  <c r="EN54" i="16" s="1"/>
  <c r="EK112" i="16"/>
  <c r="EK60" i="16"/>
  <c r="EL60" i="16" s="1"/>
  <c r="EM60" i="16" s="1"/>
  <c r="EN60" i="16" s="1"/>
  <c r="EK76" i="16"/>
  <c r="EL76" i="16" s="1"/>
  <c r="EM76" i="16" s="1"/>
  <c r="EN76" i="16" s="1"/>
  <c r="EK110" i="16"/>
  <c r="EL110" i="16" s="1"/>
  <c r="EM110" i="16" s="1"/>
  <c r="EN110" i="16" s="1"/>
  <c r="EK44" i="16"/>
  <c r="EL44" i="16" s="1"/>
  <c r="EM44" i="16" s="1"/>
  <c r="EN44" i="16" s="1"/>
  <c r="EK64" i="16"/>
  <c r="EL64" i="16" s="1"/>
  <c r="EM64" i="16" s="1"/>
  <c r="EN64" i="16" s="1"/>
  <c r="EK92" i="16"/>
  <c r="EL92" i="16" s="1"/>
  <c r="EM92" i="16" s="1"/>
  <c r="EN92" i="16" s="1"/>
  <c r="EK86" i="16"/>
  <c r="EL86" i="16" s="1"/>
  <c r="EM86" i="16" s="1"/>
  <c r="EN86" i="16" s="1"/>
  <c r="EK78" i="16"/>
  <c r="EL78" i="16" s="1"/>
  <c r="EM78" i="16" s="1"/>
  <c r="EN78" i="16" s="1"/>
  <c r="EK84" i="16"/>
  <c r="EL84" i="16" s="1"/>
  <c r="EM84" i="16" s="1"/>
  <c r="EN84" i="16" s="1"/>
  <c r="EK98" i="16"/>
  <c r="EL98" i="16" s="1"/>
  <c r="EM98" i="16" s="1"/>
  <c r="EN98" i="16" s="1"/>
  <c r="EK56" i="16"/>
  <c r="EL56" i="16" s="1"/>
  <c r="EM56" i="16" s="1"/>
  <c r="EN56" i="16" s="1"/>
  <c r="EK62" i="16"/>
  <c r="EL62" i="16" s="1"/>
  <c r="EM62" i="16" s="1"/>
  <c r="EN62" i="16" s="1"/>
  <c r="EK80" i="16"/>
  <c r="EL80" i="16" s="1"/>
  <c r="EM80" i="16" s="1"/>
  <c r="EN80" i="16" s="1"/>
  <c r="EK82" i="16"/>
  <c r="EL82" i="16" s="1"/>
  <c r="EM82" i="16" s="1"/>
  <c r="EN82" i="16" s="1"/>
  <c r="EK58" i="16"/>
  <c r="EL58" i="16" s="1"/>
  <c r="EM58" i="16" s="1"/>
  <c r="EN58" i="16" s="1"/>
  <c r="EK72" i="16"/>
  <c r="EL72" i="16" s="1"/>
  <c r="EM72" i="16" s="1"/>
  <c r="EN72" i="16" s="1"/>
  <c r="EK66" i="16"/>
  <c r="EL66" i="16" s="1"/>
  <c r="EM66" i="16" s="1"/>
  <c r="EN66" i="16" s="1"/>
  <c r="EK74" i="16"/>
  <c r="EL74" i="16" s="1"/>
  <c r="EM74" i="16" s="1"/>
  <c r="EN74" i="16" s="1"/>
  <c r="EK90" i="16"/>
  <c r="EL90" i="16" s="1"/>
  <c r="EM90" i="16" s="1"/>
  <c r="EN90" i="16" s="1"/>
  <c r="EK100" i="16"/>
  <c r="EL100" i="16" s="1"/>
  <c r="EM100" i="16" s="1"/>
  <c r="EN100" i="16" s="1"/>
  <c r="EK106" i="16"/>
  <c r="EL106" i="16" s="1"/>
  <c r="EM106" i="16" s="1"/>
  <c r="EN106" i="16" s="1"/>
  <c r="EK94" i="16"/>
  <c r="EL94" i="16" s="1"/>
  <c r="EM94" i="16" s="1"/>
  <c r="EN94" i="16" s="1"/>
  <c r="EK46" i="16"/>
  <c r="EL46" i="16" s="1"/>
  <c r="EM46" i="16" s="1"/>
  <c r="EN46" i="16" s="1"/>
  <c r="EK88" i="16"/>
  <c r="EL88" i="16" s="1"/>
  <c r="EM88" i="16" s="1"/>
  <c r="EN88" i="16" s="1"/>
  <c r="EK104" i="16"/>
  <c r="EL104" i="16" s="1"/>
  <c r="EM104" i="16" s="1"/>
  <c r="EN104" i="16" s="1"/>
  <c r="EK116" i="16"/>
  <c r="EL116" i="16" s="1"/>
  <c r="EM116" i="16" s="1"/>
  <c r="EN116" i="16" s="1"/>
  <c r="EK108" i="16"/>
  <c r="EL108" i="16" s="1"/>
  <c r="EM108" i="16" s="1"/>
  <c r="EN108" i="16" s="1"/>
  <c r="EK102" i="16"/>
  <c r="EL102" i="16" s="1"/>
  <c r="EM102" i="16" s="1"/>
  <c r="EN102" i="16" s="1"/>
  <c r="EK96" i="16"/>
  <c r="EL96" i="16" s="1"/>
  <c r="EM96" i="16" s="1"/>
  <c r="EN96" i="16" s="1"/>
  <c r="EK114" i="16"/>
  <c r="EL114" i="16" s="1"/>
  <c r="EM114" i="16" s="1"/>
  <c r="EN114" i="16" s="1"/>
  <c r="EK48" i="16"/>
  <c r="EL48" i="16" s="1"/>
  <c r="EM48" i="16" s="1"/>
  <c r="EN48" i="16" s="1"/>
  <c r="EK42" i="16"/>
  <c r="EL42" i="16" s="1"/>
  <c r="EM42" i="16" s="1"/>
  <c r="EN42" i="16" s="1"/>
  <c r="EK52" i="16"/>
  <c r="EL52" i="16" s="1"/>
  <c r="EM52" i="16" s="1"/>
  <c r="EN52" i="16" s="1"/>
  <c r="ER40" i="16"/>
  <c r="EP40" i="16"/>
  <c r="ES40" i="16"/>
  <c r="EQ40" i="16"/>
  <c r="EL112" i="16"/>
  <c r="EM112" i="16" s="1"/>
  <c r="EN112" i="16" s="1"/>
  <c r="EL68" i="16"/>
  <c r="EM68" i="16" s="1"/>
  <c r="EN68" i="16" s="1"/>
  <c r="EO118" i="16" l="1"/>
  <c r="EP118" i="16" s="1"/>
  <c r="EQ118" i="16" s="1"/>
  <c r="ER118" i="16" s="1"/>
  <c r="EO120" i="16"/>
  <c r="EP120" i="16" s="1"/>
  <c r="EQ120" i="16" s="1"/>
  <c r="ER120" i="16" s="1"/>
  <c r="EO84" i="16"/>
  <c r="EO50" i="16"/>
  <c r="EP50" i="16" s="1"/>
  <c r="EQ50" i="16" s="1"/>
  <c r="ER50" i="16" s="1"/>
  <c r="EO62" i="16"/>
  <c r="EP62" i="16" s="1"/>
  <c r="EQ62" i="16" s="1"/>
  <c r="ER62" i="16" s="1"/>
  <c r="FZ35" i="16"/>
  <c r="ER39" i="16"/>
  <c r="ER37" i="16" s="1"/>
  <c r="EQ39" i="16"/>
  <c r="EQ37" i="16" s="1"/>
  <c r="EO98" i="16"/>
  <c r="EP98" i="16" s="1"/>
  <c r="EQ98" i="16" s="1"/>
  <c r="ER98" i="16" s="1"/>
  <c r="EP39" i="16"/>
  <c r="EP37" i="16" s="1"/>
  <c r="EO39" i="16"/>
  <c r="EO37" i="16" s="1"/>
  <c r="EO72" i="16"/>
  <c r="EP72" i="16" s="1"/>
  <c r="EQ72" i="16" s="1"/>
  <c r="ER72" i="16" s="1"/>
  <c r="EO58" i="16"/>
  <c r="EP58" i="16" s="1"/>
  <c r="EQ58" i="16" s="1"/>
  <c r="ER58" i="16" s="1"/>
  <c r="EO74" i="16"/>
  <c r="EP74" i="16" s="1"/>
  <c r="EQ74" i="16" s="1"/>
  <c r="ER74" i="16" s="1"/>
  <c r="EO112" i="16"/>
  <c r="EP112" i="16" s="1"/>
  <c r="EQ112" i="16" s="1"/>
  <c r="ER112" i="16" s="1"/>
  <c r="EO110" i="16"/>
  <c r="EP110" i="16" s="1"/>
  <c r="EQ110" i="16" s="1"/>
  <c r="ER110" i="16" s="1"/>
  <c r="EO86" i="16"/>
  <c r="EP86" i="16" s="1"/>
  <c r="EQ86" i="16" s="1"/>
  <c r="ER86" i="16" s="1"/>
  <c r="EO92" i="16"/>
  <c r="EO66" i="16"/>
  <c r="EP66" i="16" s="1"/>
  <c r="EQ66" i="16" s="1"/>
  <c r="ER66" i="16" s="1"/>
  <c r="EO90" i="16"/>
  <c r="EP90" i="16" s="1"/>
  <c r="EQ90" i="16" s="1"/>
  <c r="ER90" i="16" s="1"/>
  <c r="EO100" i="16"/>
  <c r="EP100" i="16" s="1"/>
  <c r="EQ100" i="16" s="1"/>
  <c r="ER100" i="16" s="1"/>
  <c r="EO106" i="16"/>
  <c r="EP106" i="16" s="1"/>
  <c r="EQ106" i="16" s="1"/>
  <c r="ER106" i="16" s="1"/>
  <c r="EO94" i="16"/>
  <c r="EP94" i="16" s="1"/>
  <c r="EQ94" i="16" s="1"/>
  <c r="ER94" i="16" s="1"/>
  <c r="EO52" i="16"/>
  <c r="EP52" i="16" s="1"/>
  <c r="EQ52" i="16" s="1"/>
  <c r="ER52" i="16" s="1"/>
  <c r="EO56" i="16"/>
  <c r="EP56" i="16" s="1"/>
  <c r="EQ56" i="16" s="1"/>
  <c r="ER56" i="16" s="1"/>
  <c r="EO64" i="16"/>
  <c r="EP64" i="16" s="1"/>
  <c r="EQ64" i="16" s="1"/>
  <c r="ER64" i="16" s="1"/>
  <c r="EO60" i="16"/>
  <c r="EP60" i="16" s="1"/>
  <c r="EQ60" i="16" s="1"/>
  <c r="ER60" i="16" s="1"/>
  <c r="EO54" i="16"/>
  <c r="EP54" i="16" s="1"/>
  <c r="EQ54" i="16" s="1"/>
  <c r="ER54" i="16" s="1"/>
  <c r="EO80" i="16"/>
  <c r="EP80" i="16" s="1"/>
  <c r="EQ80" i="16" s="1"/>
  <c r="ER80" i="16" s="1"/>
  <c r="EO82" i="16"/>
  <c r="EP82" i="16" s="1"/>
  <c r="EQ82" i="16" s="1"/>
  <c r="ER82" i="16" s="1"/>
  <c r="EO68" i="16"/>
  <c r="EP68" i="16" s="1"/>
  <c r="EQ68" i="16" s="1"/>
  <c r="ER68" i="16" s="1"/>
  <c r="EO78" i="16"/>
  <c r="EP78" i="16" s="1"/>
  <c r="EQ78" i="16" s="1"/>
  <c r="ER78" i="16" s="1"/>
  <c r="EO76" i="16"/>
  <c r="EP76" i="16" s="1"/>
  <c r="EQ76" i="16" s="1"/>
  <c r="ER76" i="16" s="1"/>
  <c r="EO88" i="16"/>
  <c r="EP88" i="16" s="1"/>
  <c r="EQ88" i="16" s="1"/>
  <c r="ER88" i="16" s="1"/>
  <c r="EO104" i="16"/>
  <c r="EP104" i="16" s="1"/>
  <c r="EQ104" i="16" s="1"/>
  <c r="ER104" i="16" s="1"/>
  <c r="EO116" i="16"/>
  <c r="EP116" i="16" s="1"/>
  <c r="EQ116" i="16" s="1"/>
  <c r="ER116" i="16" s="1"/>
  <c r="EO108" i="16"/>
  <c r="EP108" i="16" s="1"/>
  <c r="EQ108" i="16" s="1"/>
  <c r="ER108" i="16" s="1"/>
  <c r="EO102" i="16"/>
  <c r="EP102" i="16" s="1"/>
  <c r="EQ102" i="16" s="1"/>
  <c r="ER102" i="16" s="1"/>
  <c r="EO96" i="16"/>
  <c r="EP96" i="16" s="1"/>
  <c r="EQ96" i="16" s="1"/>
  <c r="ER96" i="16" s="1"/>
  <c r="EO114" i="16"/>
  <c r="EP114" i="16" s="1"/>
  <c r="EQ114" i="16" s="1"/>
  <c r="ER114" i="16" s="1"/>
  <c r="EO42" i="16"/>
  <c r="EP42" i="16" s="1"/>
  <c r="EQ42" i="16" s="1"/>
  <c r="ER42" i="16" s="1"/>
  <c r="EO44" i="16"/>
  <c r="EP44" i="16" s="1"/>
  <c r="EQ44" i="16" s="1"/>
  <c r="ER44" i="16" s="1"/>
  <c r="EO70" i="16"/>
  <c r="EP70" i="16" s="1"/>
  <c r="EQ70" i="16" s="1"/>
  <c r="ER70" i="16" s="1"/>
  <c r="EO46" i="16"/>
  <c r="EP46" i="16" s="1"/>
  <c r="EQ46" i="16" s="1"/>
  <c r="ER46" i="16" s="1"/>
  <c r="EO48" i="16"/>
  <c r="EP48" i="16" s="1"/>
  <c r="EQ48" i="16" s="1"/>
  <c r="ER48" i="16" s="1"/>
  <c r="EV40" i="16"/>
  <c r="ET40" i="16"/>
  <c r="EW40" i="16"/>
  <c r="EU40" i="16"/>
  <c r="EP92" i="16"/>
  <c r="EQ92" i="16" s="1"/>
  <c r="ER92" i="16" s="1"/>
  <c r="EP84" i="16"/>
  <c r="EQ84" i="16" s="1"/>
  <c r="ER84" i="16" s="1"/>
  <c r="ES120" i="16" l="1"/>
  <c r="ET120" i="16" s="1"/>
  <c r="EU120" i="16" s="1"/>
  <c r="EV120" i="16" s="1"/>
  <c r="ES118" i="16"/>
  <c r="ET118" i="16" s="1"/>
  <c r="EU118" i="16" s="1"/>
  <c r="EV118" i="16" s="1"/>
  <c r="ES50" i="16"/>
  <c r="ET50" i="16" s="1"/>
  <c r="EU50" i="16" s="1"/>
  <c r="EV50" i="16" s="1"/>
  <c r="GD35" i="16"/>
  <c r="EU39" i="16"/>
  <c r="EU37" i="16" s="1"/>
  <c r="ES96" i="16"/>
  <c r="ET96" i="16" s="1"/>
  <c r="EU96" i="16" s="1"/>
  <c r="EV96" i="16" s="1"/>
  <c r="ET39" i="16"/>
  <c r="ET37" i="16" s="1"/>
  <c r="EV39" i="16"/>
  <c r="EV37" i="16" s="1"/>
  <c r="ES39" i="16"/>
  <c r="ES37" i="16" s="1"/>
  <c r="ES76" i="16"/>
  <c r="ET76" i="16" s="1"/>
  <c r="EU76" i="16" s="1"/>
  <c r="EV76" i="16" s="1"/>
  <c r="ES54" i="16"/>
  <c r="ET54" i="16" s="1"/>
  <c r="EU54" i="16" s="1"/>
  <c r="EV54" i="16" s="1"/>
  <c r="ES108" i="16"/>
  <c r="ET108" i="16" s="1"/>
  <c r="EU108" i="16" s="1"/>
  <c r="EV108" i="16" s="1"/>
  <c r="ES68" i="16"/>
  <c r="ES104" i="16"/>
  <c r="ET104" i="16" s="1"/>
  <c r="EU104" i="16" s="1"/>
  <c r="EV104" i="16" s="1"/>
  <c r="ES60" i="16"/>
  <c r="ET60" i="16" s="1"/>
  <c r="EU60" i="16" s="1"/>
  <c r="EV60" i="16" s="1"/>
  <c r="ES70" i="16"/>
  <c r="ET70" i="16" s="1"/>
  <c r="EU70" i="16" s="1"/>
  <c r="EV70" i="16" s="1"/>
  <c r="ES64" i="16"/>
  <c r="ET64" i="16" s="1"/>
  <c r="EU64" i="16" s="1"/>
  <c r="EV64" i="16" s="1"/>
  <c r="ES92" i="16"/>
  <c r="ET92" i="16" s="1"/>
  <c r="EU92" i="16" s="1"/>
  <c r="EV92" i="16" s="1"/>
  <c r="ES86" i="16"/>
  <c r="ET86" i="16" s="1"/>
  <c r="EU86" i="16" s="1"/>
  <c r="EV86" i="16" s="1"/>
  <c r="ES78" i="16"/>
  <c r="ET78" i="16" s="1"/>
  <c r="EU78" i="16" s="1"/>
  <c r="EV78" i="16" s="1"/>
  <c r="ES88" i="16"/>
  <c r="ET88" i="16" s="1"/>
  <c r="EU88" i="16" s="1"/>
  <c r="EV88" i="16" s="1"/>
  <c r="ES116" i="16"/>
  <c r="ET116" i="16" s="1"/>
  <c r="EU116" i="16" s="1"/>
  <c r="EV116" i="16" s="1"/>
  <c r="ES102" i="16"/>
  <c r="ET102" i="16" s="1"/>
  <c r="EU102" i="16" s="1"/>
  <c r="EV102" i="16" s="1"/>
  <c r="ES114" i="16"/>
  <c r="ET114" i="16" s="1"/>
  <c r="EU114" i="16" s="1"/>
  <c r="EV114" i="16" s="1"/>
  <c r="ES56" i="16"/>
  <c r="ET56" i="16" s="1"/>
  <c r="EU56" i="16" s="1"/>
  <c r="EV56" i="16" s="1"/>
  <c r="ES62" i="16"/>
  <c r="ET62" i="16" s="1"/>
  <c r="EU62" i="16" s="1"/>
  <c r="EV62" i="16" s="1"/>
  <c r="ES80" i="16"/>
  <c r="ET80" i="16" s="1"/>
  <c r="EU80" i="16" s="1"/>
  <c r="EV80" i="16" s="1"/>
  <c r="ES82" i="16"/>
  <c r="ET82" i="16" s="1"/>
  <c r="EU82" i="16" s="1"/>
  <c r="EV82" i="16" s="1"/>
  <c r="ES58" i="16"/>
  <c r="ET58" i="16" s="1"/>
  <c r="EU58" i="16" s="1"/>
  <c r="EV58" i="16" s="1"/>
  <c r="ES72" i="16"/>
  <c r="ET72" i="16" s="1"/>
  <c r="EU72" i="16" s="1"/>
  <c r="EV72" i="16" s="1"/>
  <c r="ES66" i="16"/>
  <c r="ET66" i="16" s="1"/>
  <c r="EU66" i="16" s="1"/>
  <c r="EV66" i="16" s="1"/>
  <c r="ES74" i="16"/>
  <c r="ET74" i="16" s="1"/>
  <c r="EU74" i="16" s="1"/>
  <c r="EV74" i="16" s="1"/>
  <c r="ES90" i="16"/>
  <c r="ET90" i="16" s="1"/>
  <c r="EU90" i="16" s="1"/>
  <c r="EV90" i="16" s="1"/>
  <c r="ES84" i="16"/>
  <c r="ET84" i="16" s="1"/>
  <c r="EU84" i="16" s="1"/>
  <c r="EV84" i="16" s="1"/>
  <c r="ES100" i="16"/>
  <c r="ET100" i="16" s="1"/>
  <c r="EU100" i="16" s="1"/>
  <c r="EV100" i="16" s="1"/>
  <c r="ES112" i="16"/>
  <c r="ET112" i="16" s="1"/>
  <c r="EU112" i="16" s="1"/>
  <c r="EV112" i="16" s="1"/>
  <c r="ES106" i="16"/>
  <c r="ET106" i="16" s="1"/>
  <c r="EU106" i="16" s="1"/>
  <c r="EV106" i="16" s="1"/>
  <c r="ES98" i="16"/>
  <c r="ET98" i="16" s="1"/>
  <c r="EU98" i="16" s="1"/>
  <c r="EV98" i="16" s="1"/>
  <c r="ES94" i="16"/>
  <c r="ET94" i="16" s="1"/>
  <c r="EU94" i="16" s="1"/>
  <c r="EV94" i="16" s="1"/>
  <c r="ES110" i="16"/>
  <c r="ET110" i="16" s="1"/>
  <c r="EU110" i="16" s="1"/>
  <c r="EV110" i="16" s="1"/>
  <c r="ES48" i="16"/>
  <c r="ET48" i="16" s="1"/>
  <c r="EU48" i="16" s="1"/>
  <c r="EV48" i="16" s="1"/>
  <c r="ES52" i="16"/>
  <c r="ET52" i="16" s="1"/>
  <c r="EU52" i="16" s="1"/>
  <c r="EV52" i="16" s="1"/>
  <c r="ES46" i="16"/>
  <c r="ET46" i="16" s="1"/>
  <c r="EU46" i="16" s="1"/>
  <c r="EV46" i="16" s="1"/>
  <c r="ES44" i="16"/>
  <c r="ET44" i="16" s="1"/>
  <c r="EU44" i="16" s="1"/>
  <c r="EV44" i="16" s="1"/>
  <c r="ES42" i="16"/>
  <c r="ET42" i="16" s="1"/>
  <c r="EU42" i="16" s="1"/>
  <c r="EV42" i="16" s="1"/>
  <c r="EZ40" i="16"/>
  <c r="EX40" i="16"/>
  <c r="EW39" i="16" s="1"/>
  <c r="EW37" i="16" s="1"/>
  <c r="FA40" i="16"/>
  <c r="EY40" i="16"/>
  <c r="ET68" i="16"/>
  <c r="EU68" i="16" s="1"/>
  <c r="EV68" i="16" s="1"/>
  <c r="EW118" i="16" l="1"/>
  <c r="EX118" i="16" s="1"/>
  <c r="EY118" i="16" s="1"/>
  <c r="EZ118" i="16" s="1"/>
  <c r="EW50" i="16"/>
  <c r="EX50" i="16" s="1"/>
  <c r="EY50" i="16" s="1"/>
  <c r="EZ50" i="16" s="1"/>
  <c r="EW120" i="16"/>
  <c r="EX120" i="16" s="1"/>
  <c r="EY120" i="16" s="1"/>
  <c r="EZ120" i="16" s="1"/>
  <c r="EW84" i="16"/>
  <c r="EX84" i="16" s="1"/>
  <c r="EY84" i="16" s="1"/>
  <c r="EZ84" i="16" s="1"/>
  <c r="EW98" i="16"/>
  <c r="EX98" i="16" s="1"/>
  <c r="EY98" i="16" s="1"/>
  <c r="EZ98" i="16" s="1"/>
  <c r="EW74" i="16"/>
  <c r="EX74" i="16" s="1"/>
  <c r="EY74" i="16" s="1"/>
  <c r="EZ74" i="16" s="1"/>
  <c r="EW82" i="16"/>
  <c r="EX82" i="16" s="1"/>
  <c r="EY82" i="16" s="1"/>
  <c r="EZ82" i="16" s="1"/>
  <c r="EW110" i="16"/>
  <c r="EW58" i="16"/>
  <c r="EX58" i="16" s="1"/>
  <c r="EY58" i="16" s="1"/>
  <c r="EZ58" i="16" s="1"/>
  <c r="GH35" i="16"/>
  <c r="EW116" i="16"/>
  <c r="EW64" i="16"/>
  <c r="EX64" i="16" s="1"/>
  <c r="EY64" i="16" s="1"/>
  <c r="EZ64" i="16" s="1"/>
  <c r="EZ39" i="16"/>
  <c r="EZ37" i="16" s="1"/>
  <c r="EY39" i="16"/>
  <c r="EY37" i="16" s="1"/>
  <c r="EX39" i="16"/>
  <c r="EX37" i="16" s="1"/>
  <c r="EW56" i="16"/>
  <c r="EX56" i="16" s="1"/>
  <c r="EY56" i="16" s="1"/>
  <c r="EZ56" i="16" s="1"/>
  <c r="EW60" i="16"/>
  <c r="EX60" i="16" s="1"/>
  <c r="EY60" i="16" s="1"/>
  <c r="EZ60" i="16" s="1"/>
  <c r="EW78" i="16"/>
  <c r="EX78" i="16" s="1"/>
  <c r="EY78" i="16" s="1"/>
  <c r="EZ78" i="16" s="1"/>
  <c r="EW68" i="16"/>
  <c r="EX68" i="16" s="1"/>
  <c r="EY68" i="16" s="1"/>
  <c r="EZ68" i="16" s="1"/>
  <c r="EW90" i="16"/>
  <c r="EX90" i="16" s="1"/>
  <c r="EY90" i="16" s="1"/>
  <c r="EZ90" i="16" s="1"/>
  <c r="EW102" i="16"/>
  <c r="EX102" i="16" s="1"/>
  <c r="EY102" i="16" s="1"/>
  <c r="EZ102" i="16" s="1"/>
  <c r="EW108" i="16"/>
  <c r="EX108" i="16" s="1"/>
  <c r="EY108" i="16" s="1"/>
  <c r="EZ108" i="16" s="1"/>
  <c r="EW94" i="16"/>
  <c r="EX94" i="16" s="1"/>
  <c r="EY94" i="16" s="1"/>
  <c r="EZ94" i="16" s="1"/>
  <c r="EW52" i="16"/>
  <c r="EX52" i="16" s="1"/>
  <c r="EY52" i="16" s="1"/>
  <c r="EZ52" i="16" s="1"/>
  <c r="EW54" i="16"/>
  <c r="EX54" i="16" s="1"/>
  <c r="EY54" i="16" s="1"/>
  <c r="EZ54" i="16" s="1"/>
  <c r="EW62" i="16"/>
  <c r="EX62" i="16" s="1"/>
  <c r="EY62" i="16" s="1"/>
  <c r="EZ62" i="16" s="1"/>
  <c r="EW86" i="16"/>
  <c r="EX86" i="16" s="1"/>
  <c r="EY86" i="16" s="1"/>
  <c r="EZ86" i="16" s="1"/>
  <c r="EW80" i="16"/>
  <c r="EX80" i="16" s="1"/>
  <c r="EY80" i="16" s="1"/>
  <c r="EZ80" i="16" s="1"/>
  <c r="EW92" i="16"/>
  <c r="EX92" i="16" s="1"/>
  <c r="EY92" i="16" s="1"/>
  <c r="EZ92" i="16" s="1"/>
  <c r="EW72" i="16"/>
  <c r="EX72" i="16" s="1"/>
  <c r="EY72" i="16" s="1"/>
  <c r="EZ72" i="16" s="1"/>
  <c r="EW66" i="16"/>
  <c r="EX66" i="16" s="1"/>
  <c r="EY66" i="16" s="1"/>
  <c r="EZ66" i="16" s="1"/>
  <c r="EW76" i="16"/>
  <c r="EX76" i="16" s="1"/>
  <c r="EY76" i="16" s="1"/>
  <c r="EZ76" i="16" s="1"/>
  <c r="EW88" i="16"/>
  <c r="EX88" i="16" s="1"/>
  <c r="EY88" i="16" s="1"/>
  <c r="EZ88" i="16" s="1"/>
  <c r="EW104" i="16"/>
  <c r="EX104" i="16" s="1"/>
  <c r="EY104" i="16" s="1"/>
  <c r="EZ104" i="16" s="1"/>
  <c r="EW100" i="16"/>
  <c r="EX100" i="16" s="1"/>
  <c r="EY100" i="16" s="1"/>
  <c r="EZ100" i="16" s="1"/>
  <c r="EW112" i="16"/>
  <c r="EX112" i="16" s="1"/>
  <c r="EY112" i="16" s="1"/>
  <c r="EZ112" i="16" s="1"/>
  <c r="EW106" i="16"/>
  <c r="EX106" i="16" s="1"/>
  <c r="EY106" i="16" s="1"/>
  <c r="EZ106" i="16" s="1"/>
  <c r="EW96" i="16"/>
  <c r="EX96" i="16" s="1"/>
  <c r="EY96" i="16" s="1"/>
  <c r="EZ96" i="16" s="1"/>
  <c r="EW114" i="16"/>
  <c r="EX114" i="16" s="1"/>
  <c r="EY114" i="16" s="1"/>
  <c r="EZ114" i="16" s="1"/>
  <c r="EW70" i="16"/>
  <c r="EX70" i="16" s="1"/>
  <c r="EY70" i="16" s="1"/>
  <c r="EZ70" i="16" s="1"/>
  <c r="EW44" i="16"/>
  <c r="EX44" i="16" s="1"/>
  <c r="EY44" i="16" s="1"/>
  <c r="EZ44" i="16" s="1"/>
  <c r="EW42" i="16"/>
  <c r="EX42" i="16" s="1"/>
  <c r="EY42" i="16" s="1"/>
  <c r="EZ42" i="16" s="1"/>
  <c r="EW46" i="16"/>
  <c r="EX46" i="16" s="1"/>
  <c r="EY46" i="16" s="1"/>
  <c r="EZ46" i="16" s="1"/>
  <c r="EW48" i="16"/>
  <c r="EX48" i="16" s="1"/>
  <c r="EY48" i="16" s="1"/>
  <c r="EZ48" i="16" s="1"/>
  <c r="FD40" i="16"/>
  <c r="FB40" i="16"/>
  <c r="FE40" i="16"/>
  <c r="FC40" i="16"/>
  <c r="EX110" i="16"/>
  <c r="EY110" i="16" s="1"/>
  <c r="EZ110" i="16" s="1"/>
  <c r="EX116" i="16"/>
  <c r="EY116" i="16" s="1"/>
  <c r="EZ116" i="16" s="1"/>
  <c r="FA116" i="16" l="1"/>
  <c r="FA120" i="16"/>
  <c r="FB120" i="16" s="1"/>
  <c r="FC120" i="16" s="1"/>
  <c r="FD120" i="16" s="1"/>
  <c r="FA118" i="16"/>
  <c r="FB118" i="16" s="1"/>
  <c r="FC118" i="16" s="1"/>
  <c r="FD118" i="16" s="1"/>
  <c r="FA78" i="16"/>
  <c r="GL35" i="16"/>
  <c r="FC39" i="16"/>
  <c r="FC37" i="16" s="1"/>
  <c r="FB39" i="16"/>
  <c r="FB37" i="16" s="1"/>
  <c r="FA39" i="16"/>
  <c r="FA37" i="16" s="1"/>
  <c r="FD39" i="16"/>
  <c r="FD37" i="16" s="1"/>
  <c r="FA74" i="16"/>
  <c r="FB74" i="16" s="1"/>
  <c r="FC74" i="16" s="1"/>
  <c r="FD74" i="16" s="1"/>
  <c r="FA110" i="16"/>
  <c r="FB110" i="16" s="1"/>
  <c r="FC110" i="16" s="1"/>
  <c r="FD110" i="16" s="1"/>
  <c r="FA64" i="16"/>
  <c r="FB64" i="16" s="1"/>
  <c r="FC64" i="16" s="1"/>
  <c r="FD64" i="16" s="1"/>
  <c r="FA86" i="16"/>
  <c r="FB86" i="16" s="1"/>
  <c r="FC86" i="16" s="1"/>
  <c r="FD86" i="16" s="1"/>
  <c r="FA84" i="16"/>
  <c r="FB84" i="16" s="1"/>
  <c r="FC84" i="16" s="1"/>
  <c r="FD84" i="16" s="1"/>
  <c r="FA98" i="16"/>
  <c r="FB98" i="16" s="1"/>
  <c r="FC98" i="16" s="1"/>
  <c r="FD98" i="16" s="1"/>
  <c r="FA56" i="16"/>
  <c r="FB56" i="16" s="1"/>
  <c r="FC56" i="16" s="1"/>
  <c r="FD56" i="16" s="1"/>
  <c r="FA60" i="16"/>
  <c r="FB60" i="16" s="1"/>
  <c r="FC60" i="16" s="1"/>
  <c r="FD60" i="16" s="1"/>
  <c r="FA82" i="16"/>
  <c r="FB82" i="16" s="1"/>
  <c r="FC82" i="16" s="1"/>
  <c r="FD82" i="16" s="1"/>
  <c r="FA68" i="16"/>
  <c r="FB68" i="16" s="1"/>
  <c r="FC68" i="16" s="1"/>
  <c r="FD68" i="16" s="1"/>
  <c r="FA90" i="16"/>
  <c r="FB90" i="16" s="1"/>
  <c r="FC90" i="16" s="1"/>
  <c r="FD90" i="16" s="1"/>
  <c r="FA102" i="16"/>
  <c r="FB102" i="16" s="1"/>
  <c r="FC102" i="16" s="1"/>
  <c r="FD102" i="16" s="1"/>
  <c r="FA108" i="16"/>
  <c r="FB108" i="16" s="1"/>
  <c r="FC108" i="16" s="1"/>
  <c r="FD108" i="16" s="1"/>
  <c r="FA94" i="16"/>
  <c r="FB94" i="16" s="1"/>
  <c r="FC94" i="16" s="1"/>
  <c r="FD94" i="16" s="1"/>
  <c r="FA46" i="16"/>
  <c r="FB46" i="16" s="1"/>
  <c r="FC46" i="16" s="1"/>
  <c r="FD46" i="16" s="1"/>
  <c r="FA42" i="16"/>
  <c r="FB42" i="16" s="1"/>
  <c r="FC42" i="16" s="1"/>
  <c r="FD42" i="16" s="1"/>
  <c r="FA54" i="16"/>
  <c r="FB54" i="16" s="1"/>
  <c r="FC54" i="16" s="1"/>
  <c r="FD54" i="16" s="1"/>
  <c r="FA62" i="16"/>
  <c r="FB62" i="16" s="1"/>
  <c r="FC62" i="16" s="1"/>
  <c r="FD62" i="16" s="1"/>
  <c r="FA80" i="16"/>
  <c r="FB80" i="16" s="1"/>
  <c r="FC80" i="16" s="1"/>
  <c r="FD80" i="16" s="1"/>
  <c r="FA92" i="16"/>
  <c r="FA58" i="16"/>
  <c r="FB58" i="16" s="1"/>
  <c r="FC58" i="16" s="1"/>
  <c r="FD58" i="16" s="1"/>
  <c r="FA72" i="16"/>
  <c r="FB72" i="16" s="1"/>
  <c r="FC72" i="16" s="1"/>
  <c r="FD72" i="16" s="1"/>
  <c r="FA66" i="16"/>
  <c r="FB66" i="16" s="1"/>
  <c r="FC66" i="16" s="1"/>
  <c r="FD66" i="16" s="1"/>
  <c r="FA76" i="16"/>
  <c r="FB76" i="16" s="1"/>
  <c r="FC76" i="16" s="1"/>
  <c r="FD76" i="16" s="1"/>
  <c r="FA88" i="16"/>
  <c r="FB88" i="16" s="1"/>
  <c r="FC88" i="16" s="1"/>
  <c r="FD88" i="16" s="1"/>
  <c r="FA104" i="16"/>
  <c r="FB104" i="16" s="1"/>
  <c r="FC104" i="16" s="1"/>
  <c r="FD104" i="16" s="1"/>
  <c r="FA100" i="16"/>
  <c r="FB100" i="16" s="1"/>
  <c r="FC100" i="16" s="1"/>
  <c r="FD100" i="16" s="1"/>
  <c r="FA112" i="16"/>
  <c r="FB112" i="16" s="1"/>
  <c r="FC112" i="16" s="1"/>
  <c r="FD112" i="16" s="1"/>
  <c r="FA106" i="16"/>
  <c r="FB106" i="16" s="1"/>
  <c r="FC106" i="16" s="1"/>
  <c r="FD106" i="16" s="1"/>
  <c r="FA96" i="16"/>
  <c r="FB96" i="16" s="1"/>
  <c r="FC96" i="16" s="1"/>
  <c r="FD96" i="16" s="1"/>
  <c r="FA114" i="16"/>
  <c r="FB114" i="16" s="1"/>
  <c r="FC114" i="16" s="1"/>
  <c r="FD114" i="16" s="1"/>
  <c r="FA48" i="16"/>
  <c r="FB48" i="16" s="1"/>
  <c r="FC48" i="16" s="1"/>
  <c r="FD48" i="16" s="1"/>
  <c r="FA52" i="16"/>
  <c r="FB52" i="16" s="1"/>
  <c r="FC52" i="16" s="1"/>
  <c r="FD52" i="16" s="1"/>
  <c r="FA50" i="16"/>
  <c r="FB50" i="16" s="1"/>
  <c r="FC50" i="16" s="1"/>
  <c r="FD50" i="16" s="1"/>
  <c r="FA70" i="16"/>
  <c r="FB70" i="16" s="1"/>
  <c r="FC70" i="16" s="1"/>
  <c r="FD70" i="16" s="1"/>
  <c r="FA44" i="16"/>
  <c r="FB44" i="16" s="1"/>
  <c r="FC44" i="16" s="1"/>
  <c r="FD44" i="16" s="1"/>
  <c r="FH40" i="16"/>
  <c r="FF40" i="16"/>
  <c r="FI40" i="16"/>
  <c r="FG40" i="16"/>
  <c r="FB116" i="16"/>
  <c r="FC116" i="16" s="1"/>
  <c r="FD116" i="16" s="1"/>
  <c r="FB92" i="16"/>
  <c r="FC92" i="16" s="1"/>
  <c r="FD92" i="16" s="1"/>
  <c r="FB78" i="16"/>
  <c r="FC78" i="16" s="1"/>
  <c r="FD78" i="16" s="1"/>
  <c r="FE118" i="16" l="1"/>
  <c r="FF118" i="16" s="1"/>
  <c r="FG118" i="16" s="1"/>
  <c r="FH118" i="16" s="1"/>
  <c r="FE120" i="16"/>
  <c r="FF120" i="16" s="1"/>
  <c r="FG120" i="16" s="1"/>
  <c r="FH120" i="16" s="1"/>
  <c r="GP35" i="16"/>
  <c r="FG39" i="16"/>
  <c r="FG37" i="16" s="1"/>
  <c r="FE52" i="16"/>
  <c r="FF52" i="16" s="1"/>
  <c r="FG52" i="16" s="1"/>
  <c r="FH52" i="16" s="1"/>
  <c r="FF39" i="16"/>
  <c r="FF37" i="16" s="1"/>
  <c r="FE39" i="16"/>
  <c r="FE37" i="16" s="1"/>
  <c r="FH39" i="16"/>
  <c r="FH37" i="16" s="1"/>
  <c r="FE62" i="16"/>
  <c r="FF62" i="16" s="1"/>
  <c r="FG62" i="16" s="1"/>
  <c r="FH62" i="16" s="1"/>
  <c r="FE50" i="16"/>
  <c r="FF50" i="16" s="1"/>
  <c r="FG50" i="16" s="1"/>
  <c r="FH50" i="16" s="1"/>
  <c r="FE104" i="16"/>
  <c r="FE72" i="16"/>
  <c r="FF72" i="16" s="1"/>
  <c r="FG72" i="16" s="1"/>
  <c r="FH72" i="16" s="1"/>
  <c r="FE96" i="16"/>
  <c r="FF96" i="16" s="1"/>
  <c r="FG96" i="16" s="1"/>
  <c r="FH96" i="16" s="1"/>
  <c r="FE80" i="16"/>
  <c r="FF80" i="16" s="1"/>
  <c r="FG80" i="16" s="1"/>
  <c r="FH80" i="16" s="1"/>
  <c r="FE76" i="16"/>
  <c r="FF76" i="16" s="1"/>
  <c r="FG76" i="16" s="1"/>
  <c r="FH76" i="16" s="1"/>
  <c r="FE112" i="16"/>
  <c r="FF112" i="16" s="1"/>
  <c r="FG112" i="16" s="1"/>
  <c r="FH112" i="16" s="1"/>
  <c r="FE54" i="16"/>
  <c r="FF54" i="16" s="1"/>
  <c r="FG54" i="16" s="1"/>
  <c r="FH54" i="16" s="1"/>
  <c r="FE86" i="16"/>
  <c r="FF86" i="16" s="1"/>
  <c r="FG86" i="16" s="1"/>
  <c r="FH86" i="16" s="1"/>
  <c r="FE92" i="16"/>
  <c r="FF92" i="16" s="1"/>
  <c r="FG92" i="16" s="1"/>
  <c r="FH92" i="16" s="1"/>
  <c r="FE66" i="16"/>
  <c r="FF66" i="16" s="1"/>
  <c r="FG66" i="16" s="1"/>
  <c r="FH66" i="16" s="1"/>
  <c r="FE88" i="16"/>
  <c r="FF88" i="16" s="1"/>
  <c r="FG88" i="16" s="1"/>
  <c r="FH88" i="16" s="1"/>
  <c r="FE100" i="16"/>
  <c r="FF100" i="16" s="1"/>
  <c r="FG100" i="16" s="1"/>
  <c r="FH100" i="16" s="1"/>
  <c r="FE106" i="16"/>
  <c r="FF106" i="16" s="1"/>
  <c r="FG106" i="16" s="1"/>
  <c r="FH106" i="16" s="1"/>
  <c r="FE114" i="16"/>
  <c r="FF114" i="16" s="1"/>
  <c r="FG114" i="16" s="1"/>
  <c r="FH114" i="16" s="1"/>
  <c r="FE42" i="16"/>
  <c r="FF42" i="16" s="1"/>
  <c r="FG42" i="16" s="1"/>
  <c r="FH42" i="16" s="1"/>
  <c r="FE46" i="16"/>
  <c r="FF46" i="16" s="1"/>
  <c r="FG46" i="16" s="1"/>
  <c r="FH46" i="16" s="1"/>
  <c r="FE56" i="16"/>
  <c r="FF56" i="16" s="1"/>
  <c r="FG56" i="16" s="1"/>
  <c r="FH56" i="16" s="1"/>
  <c r="FE64" i="16"/>
  <c r="FF64" i="16" s="1"/>
  <c r="FG64" i="16" s="1"/>
  <c r="FH64" i="16" s="1"/>
  <c r="FE60" i="16"/>
  <c r="FF60" i="16" s="1"/>
  <c r="FG60" i="16" s="1"/>
  <c r="FH60" i="16" s="1"/>
  <c r="FE58" i="16"/>
  <c r="FF58" i="16" s="1"/>
  <c r="FG58" i="16" s="1"/>
  <c r="FH58" i="16" s="1"/>
  <c r="FE78" i="16"/>
  <c r="FF78" i="16" s="1"/>
  <c r="FG78" i="16" s="1"/>
  <c r="FH78" i="16" s="1"/>
  <c r="FE82" i="16"/>
  <c r="FF82" i="16" s="1"/>
  <c r="FG82" i="16" s="1"/>
  <c r="FH82" i="16" s="1"/>
  <c r="FE68" i="16"/>
  <c r="FF68" i="16" s="1"/>
  <c r="FG68" i="16" s="1"/>
  <c r="FH68" i="16" s="1"/>
  <c r="FE74" i="16"/>
  <c r="FF74" i="16" s="1"/>
  <c r="FG74" i="16" s="1"/>
  <c r="FH74" i="16" s="1"/>
  <c r="FE90" i="16"/>
  <c r="FF90" i="16" s="1"/>
  <c r="FG90" i="16" s="1"/>
  <c r="FH90" i="16" s="1"/>
  <c r="FE84" i="16"/>
  <c r="FF84" i="16" s="1"/>
  <c r="FG84" i="16" s="1"/>
  <c r="FH84" i="16" s="1"/>
  <c r="FE102" i="16"/>
  <c r="FF102" i="16" s="1"/>
  <c r="FG102" i="16" s="1"/>
  <c r="FH102" i="16" s="1"/>
  <c r="FE116" i="16"/>
  <c r="FF116" i="16" s="1"/>
  <c r="FG116" i="16" s="1"/>
  <c r="FH116" i="16" s="1"/>
  <c r="FE108" i="16"/>
  <c r="FF108" i="16" s="1"/>
  <c r="FG108" i="16" s="1"/>
  <c r="FH108" i="16" s="1"/>
  <c r="FE98" i="16"/>
  <c r="FF98" i="16" s="1"/>
  <c r="FG98" i="16" s="1"/>
  <c r="FH98" i="16" s="1"/>
  <c r="FE94" i="16"/>
  <c r="FF94" i="16" s="1"/>
  <c r="FG94" i="16" s="1"/>
  <c r="FH94" i="16" s="1"/>
  <c r="FE110" i="16"/>
  <c r="FF110" i="16" s="1"/>
  <c r="FG110" i="16" s="1"/>
  <c r="FH110" i="16" s="1"/>
  <c r="FE44" i="16"/>
  <c r="FF44" i="16" s="1"/>
  <c r="FG44" i="16" s="1"/>
  <c r="FH44" i="16" s="1"/>
  <c r="FE70" i="16"/>
  <c r="FF70" i="16" s="1"/>
  <c r="FG70" i="16" s="1"/>
  <c r="FH70" i="16" s="1"/>
  <c r="FE48" i="16"/>
  <c r="FF48" i="16" s="1"/>
  <c r="FG48" i="16" s="1"/>
  <c r="FH48" i="16" s="1"/>
  <c r="FL40" i="16"/>
  <c r="FJ40" i="16"/>
  <c r="FM40" i="16"/>
  <c r="FK40" i="16"/>
  <c r="FF104" i="16"/>
  <c r="FG104" i="16" s="1"/>
  <c r="FH104" i="16" s="1"/>
  <c r="FI120" i="16" l="1"/>
  <c r="FJ120" i="16" s="1"/>
  <c r="FK120" i="16" s="1"/>
  <c r="FL120" i="16" s="1"/>
  <c r="FI118" i="16"/>
  <c r="FJ118" i="16" s="1"/>
  <c r="FK118" i="16" s="1"/>
  <c r="FL118" i="16" s="1"/>
  <c r="FI78" i="16"/>
  <c r="FI88" i="16"/>
  <c r="FI106" i="16"/>
  <c r="FJ106" i="16" s="1"/>
  <c r="FK106" i="16" s="1"/>
  <c r="FL106" i="16" s="1"/>
  <c r="FI60" i="16"/>
  <c r="FJ60" i="16" s="1"/>
  <c r="FK60" i="16" s="1"/>
  <c r="FL60" i="16" s="1"/>
  <c r="GT35" i="16"/>
  <c r="FI114" i="16"/>
  <c r="FJ114" i="16" s="1"/>
  <c r="FK114" i="16" s="1"/>
  <c r="FL114" i="16" s="1"/>
  <c r="FI54" i="16"/>
  <c r="FJ54" i="16" s="1"/>
  <c r="FK54" i="16" s="1"/>
  <c r="FL54" i="16" s="1"/>
  <c r="FI66" i="16"/>
  <c r="FJ66" i="16" s="1"/>
  <c r="FK66" i="16" s="1"/>
  <c r="FL66" i="16" s="1"/>
  <c r="FI100" i="16"/>
  <c r="FJ100" i="16" s="1"/>
  <c r="FK100" i="16" s="1"/>
  <c r="FL100" i="16" s="1"/>
  <c r="FK39" i="16"/>
  <c r="FK37" i="16" s="1"/>
  <c r="FJ39" i="16"/>
  <c r="FJ37" i="16" s="1"/>
  <c r="FL39" i="16"/>
  <c r="FL37" i="16" s="1"/>
  <c r="FI39" i="16"/>
  <c r="FI37" i="16" s="1"/>
  <c r="FI62" i="16"/>
  <c r="FJ62" i="16" s="1"/>
  <c r="FK62" i="16" s="1"/>
  <c r="FL62" i="16" s="1"/>
  <c r="FI82" i="16"/>
  <c r="FJ82" i="16" s="1"/>
  <c r="FK82" i="16" s="1"/>
  <c r="FL82" i="16" s="1"/>
  <c r="FI72" i="16"/>
  <c r="FJ72" i="16" s="1"/>
  <c r="FK72" i="16" s="1"/>
  <c r="FL72" i="16" s="1"/>
  <c r="FI76" i="16"/>
  <c r="FI104" i="16"/>
  <c r="FJ104" i="16" s="1"/>
  <c r="FK104" i="16" s="1"/>
  <c r="FL104" i="16" s="1"/>
  <c r="FI112" i="16"/>
  <c r="FJ112" i="16" s="1"/>
  <c r="FK112" i="16" s="1"/>
  <c r="FL112" i="16" s="1"/>
  <c r="FI96" i="16"/>
  <c r="FJ96" i="16" s="1"/>
  <c r="FK96" i="16" s="1"/>
  <c r="FL96" i="16" s="1"/>
  <c r="FI56" i="16"/>
  <c r="FJ56" i="16" s="1"/>
  <c r="FK56" i="16" s="1"/>
  <c r="FL56" i="16" s="1"/>
  <c r="FI64" i="16"/>
  <c r="FJ64" i="16" s="1"/>
  <c r="FK64" i="16" s="1"/>
  <c r="FL64" i="16" s="1"/>
  <c r="FI80" i="16"/>
  <c r="FJ80" i="16" s="1"/>
  <c r="FK80" i="16" s="1"/>
  <c r="FL80" i="16" s="1"/>
  <c r="FI92" i="16"/>
  <c r="FJ92" i="16" s="1"/>
  <c r="FK92" i="16" s="1"/>
  <c r="FL92" i="16" s="1"/>
  <c r="FI58" i="16"/>
  <c r="FJ58" i="16" s="1"/>
  <c r="FK58" i="16" s="1"/>
  <c r="FL58" i="16" s="1"/>
  <c r="FI86" i="16"/>
  <c r="FJ86" i="16" s="1"/>
  <c r="FK86" i="16" s="1"/>
  <c r="FL86" i="16" s="1"/>
  <c r="FI68" i="16"/>
  <c r="FJ68" i="16" s="1"/>
  <c r="FK68" i="16" s="1"/>
  <c r="FL68" i="16" s="1"/>
  <c r="FI74" i="16"/>
  <c r="FJ74" i="16" s="1"/>
  <c r="FK74" i="16" s="1"/>
  <c r="FL74" i="16" s="1"/>
  <c r="FI90" i="16"/>
  <c r="FJ90" i="16" s="1"/>
  <c r="FK90" i="16" s="1"/>
  <c r="FL90" i="16" s="1"/>
  <c r="FI84" i="16"/>
  <c r="FJ84" i="16" s="1"/>
  <c r="FK84" i="16" s="1"/>
  <c r="FL84" i="16" s="1"/>
  <c r="FI102" i="16"/>
  <c r="FJ102" i="16" s="1"/>
  <c r="FK102" i="16" s="1"/>
  <c r="FL102" i="16" s="1"/>
  <c r="FI116" i="16"/>
  <c r="FJ116" i="16" s="1"/>
  <c r="FK116" i="16" s="1"/>
  <c r="FL116" i="16" s="1"/>
  <c r="FI108" i="16"/>
  <c r="FJ108" i="16" s="1"/>
  <c r="FK108" i="16" s="1"/>
  <c r="FL108" i="16" s="1"/>
  <c r="FI98" i="16"/>
  <c r="FJ98" i="16" s="1"/>
  <c r="FK98" i="16" s="1"/>
  <c r="FL98" i="16" s="1"/>
  <c r="FI94" i="16"/>
  <c r="FJ94" i="16" s="1"/>
  <c r="FK94" i="16" s="1"/>
  <c r="FL94" i="16" s="1"/>
  <c r="FI110" i="16"/>
  <c r="FJ110" i="16" s="1"/>
  <c r="FK110" i="16" s="1"/>
  <c r="FL110" i="16" s="1"/>
  <c r="FI44" i="16"/>
  <c r="FJ44" i="16" s="1"/>
  <c r="FK44" i="16" s="1"/>
  <c r="FL44" i="16" s="1"/>
  <c r="FI50" i="16"/>
  <c r="FJ50" i="16" s="1"/>
  <c r="FK50" i="16" s="1"/>
  <c r="FL50" i="16" s="1"/>
  <c r="FI70" i="16"/>
  <c r="FJ70" i="16" s="1"/>
  <c r="FK70" i="16" s="1"/>
  <c r="FL70" i="16" s="1"/>
  <c r="FI42" i="16"/>
  <c r="FJ42" i="16" s="1"/>
  <c r="FK42" i="16" s="1"/>
  <c r="FL42" i="16" s="1"/>
  <c r="FI48" i="16"/>
  <c r="FJ48" i="16" s="1"/>
  <c r="FK48" i="16" s="1"/>
  <c r="FL48" i="16" s="1"/>
  <c r="FI46" i="16"/>
  <c r="FJ46" i="16" s="1"/>
  <c r="FK46" i="16" s="1"/>
  <c r="FL46" i="16" s="1"/>
  <c r="FI52" i="16"/>
  <c r="FJ52" i="16" s="1"/>
  <c r="FK52" i="16" s="1"/>
  <c r="FL52" i="16" s="1"/>
  <c r="FP40" i="16"/>
  <c r="FN40" i="16"/>
  <c r="FQ40" i="16"/>
  <c r="FO40" i="16"/>
  <c r="FJ78" i="16"/>
  <c r="FK78" i="16" s="1"/>
  <c r="FL78" i="16" s="1"/>
  <c r="FJ88" i="16"/>
  <c r="FK88" i="16" s="1"/>
  <c r="FL88" i="16" s="1"/>
  <c r="FJ76" i="16"/>
  <c r="FK76" i="16" s="1"/>
  <c r="FL76" i="16" s="1"/>
  <c r="FM118" i="16" l="1"/>
  <c r="FN118" i="16" s="1"/>
  <c r="FO118" i="16" s="1"/>
  <c r="FP118" i="16" s="1"/>
  <c r="FM120" i="16"/>
  <c r="FN120" i="16" s="1"/>
  <c r="FO120" i="16" s="1"/>
  <c r="FP120" i="16" s="1"/>
  <c r="FM92" i="16"/>
  <c r="FM106" i="16"/>
  <c r="FN106" i="16" s="1"/>
  <c r="FO106" i="16" s="1"/>
  <c r="FP106" i="16" s="1"/>
  <c r="FM114" i="16"/>
  <c r="FN114" i="16" s="1"/>
  <c r="FO114" i="16" s="1"/>
  <c r="FP114" i="16" s="1"/>
  <c r="FM60" i="16"/>
  <c r="FN60" i="16" s="1"/>
  <c r="FO60" i="16" s="1"/>
  <c r="FP60" i="16" s="1"/>
  <c r="GX35" i="16"/>
  <c r="FM50" i="16"/>
  <c r="FN50" i="16" s="1"/>
  <c r="FO50" i="16" s="1"/>
  <c r="FP50" i="16" s="1"/>
  <c r="FM62" i="16"/>
  <c r="FN62" i="16" s="1"/>
  <c r="FO62" i="16" s="1"/>
  <c r="FP62" i="16" s="1"/>
  <c r="FM66" i="16"/>
  <c r="FM80" i="16"/>
  <c r="FM88" i="16"/>
  <c r="FM58" i="16"/>
  <c r="FN58" i="16" s="1"/>
  <c r="FO58" i="16" s="1"/>
  <c r="FP58" i="16" s="1"/>
  <c r="FM100" i="16"/>
  <c r="FM54" i="16"/>
  <c r="FN54" i="16" s="1"/>
  <c r="FO54" i="16" s="1"/>
  <c r="FP54" i="16" s="1"/>
  <c r="FO39" i="16"/>
  <c r="FO37" i="16" s="1"/>
  <c r="FN39" i="16"/>
  <c r="FN37" i="16" s="1"/>
  <c r="FP39" i="16"/>
  <c r="FP37" i="16" s="1"/>
  <c r="FM39" i="16"/>
  <c r="FM37" i="16" s="1"/>
  <c r="FM56" i="16"/>
  <c r="FN56" i="16" s="1"/>
  <c r="FO56" i="16" s="1"/>
  <c r="FP56" i="16" s="1"/>
  <c r="FM64" i="16"/>
  <c r="FN64" i="16" s="1"/>
  <c r="FO64" i="16" s="1"/>
  <c r="FP64" i="16" s="1"/>
  <c r="FM86" i="16"/>
  <c r="FN86" i="16" s="1"/>
  <c r="FO86" i="16" s="1"/>
  <c r="FP86" i="16" s="1"/>
  <c r="FM78" i="16"/>
  <c r="FN78" i="16" s="1"/>
  <c r="FO78" i="16" s="1"/>
  <c r="FP78" i="16" s="1"/>
  <c r="FM72" i="16"/>
  <c r="FN72" i="16" s="1"/>
  <c r="FO72" i="16" s="1"/>
  <c r="FP72" i="16" s="1"/>
  <c r="FM76" i="16"/>
  <c r="FM104" i="16"/>
  <c r="FN104" i="16" s="1"/>
  <c r="FO104" i="16" s="1"/>
  <c r="FP104" i="16" s="1"/>
  <c r="FM112" i="16"/>
  <c r="FM96" i="16"/>
  <c r="FN96" i="16" s="1"/>
  <c r="FO96" i="16" s="1"/>
  <c r="FP96" i="16" s="1"/>
  <c r="FM42" i="16"/>
  <c r="FN42" i="16" s="1"/>
  <c r="FO42" i="16" s="1"/>
  <c r="FP42" i="16" s="1"/>
  <c r="FM52" i="16"/>
  <c r="FN52" i="16" s="1"/>
  <c r="FO52" i="16" s="1"/>
  <c r="FP52" i="16" s="1"/>
  <c r="FM82" i="16"/>
  <c r="FN82" i="16" s="1"/>
  <c r="FO82" i="16" s="1"/>
  <c r="FP82" i="16" s="1"/>
  <c r="FM68" i="16"/>
  <c r="FN68" i="16" s="1"/>
  <c r="FO68" i="16" s="1"/>
  <c r="FP68" i="16" s="1"/>
  <c r="FM74" i="16"/>
  <c r="FN74" i="16" s="1"/>
  <c r="FO74" i="16" s="1"/>
  <c r="FP74" i="16" s="1"/>
  <c r="FM90" i="16"/>
  <c r="FN90" i="16" s="1"/>
  <c r="FO90" i="16" s="1"/>
  <c r="FP90" i="16" s="1"/>
  <c r="FM84" i="16"/>
  <c r="FN84" i="16" s="1"/>
  <c r="FO84" i="16" s="1"/>
  <c r="FP84" i="16" s="1"/>
  <c r="FM102" i="16"/>
  <c r="FN102" i="16" s="1"/>
  <c r="FO102" i="16" s="1"/>
  <c r="FP102" i="16" s="1"/>
  <c r="FM116" i="16"/>
  <c r="FN116" i="16" s="1"/>
  <c r="FO116" i="16" s="1"/>
  <c r="FP116" i="16" s="1"/>
  <c r="FM108" i="16"/>
  <c r="FN108" i="16" s="1"/>
  <c r="FO108" i="16" s="1"/>
  <c r="FP108" i="16" s="1"/>
  <c r="FM98" i="16"/>
  <c r="FN98" i="16" s="1"/>
  <c r="FO98" i="16" s="1"/>
  <c r="FP98" i="16" s="1"/>
  <c r="FM94" i="16"/>
  <c r="FN94" i="16" s="1"/>
  <c r="FO94" i="16" s="1"/>
  <c r="FP94" i="16" s="1"/>
  <c r="FM110" i="16"/>
  <c r="FN110" i="16" s="1"/>
  <c r="FO110" i="16" s="1"/>
  <c r="FP110" i="16" s="1"/>
  <c r="FM44" i="16"/>
  <c r="FN44" i="16" s="1"/>
  <c r="FO44" i="16" s="1"/>
  <c r="FP44" i="16" s="1"/>
  <c r="FM70" i="16"/>
  <c r="FN70" i="16" s="1"/>
  <c r="FO70" i="16" s="1"/>
  <c r="FP70" i="16" s="1"/>
  <c r="FM46" i="16"/>
  <c r="FN46" i="16" s="1"/>
  <c r="FO46" i="16" s="1"/>
  <c r="FP46" i="16" s="1"/>
  <c r="FN112" i="16"/>
  <c r="FO112" i="16" s="1"/>
  <c r="FP112" i="16" s="1"/>
  <c r="FN100" i="16"/>
  <c r="FO100" i="16" s="1"/>
  <c r="FP100" i="16" s="1"/>
  <c r="FN88" i="16"/>
  <c r="FO88" i="16" s="1"/>
  <c r="FP88" i="16" s="1"/>
  <c r="FN76" i="16"/>
  <c r="FO76" i="16" s="1"/>
  <c r="FP76" i="16" s="1"/>
  <c r="FN80" i="16"/>
  <c r="FO80" i="16" s="1"/>
  <c r="FP80" i="16" s="1"/>
  <c r="FN66" i="16"/>
  <c r="FO66" i="16" s="1"/>
  <c r="FP66" i="16" s="1"/>
  <c r="FN92" i="16"/>
  <c r="FO92" i="16" s="1"/>
  <c r="FP92" i="16" s="1"/>
  <c r="FT40" i="16"/>
  <c r="FR40" i="16"/>
  <c r="FU40" i="16"/>
  <c r="FS40" i="16"/>
  <c r="FM48" i="16"/>
  <c r="FN48" i="16" s="1"/>
  <c r="FO48" i="16" s="1"/>
  <c r="FP48" i="16" s="1"/>
  <c r="FQ120" i="16" l="1"/>
  <c r="FR120" i="16" s="1"/>
  <c r="FS120" i="16" s="1"/>
  <c r="FT120" i="16" s="1"/>
  <c r="FQ118" i="16"/>
  <c r="FR118" i="16" s="1"/>
  <c r="FS118" i="16" s="1"/>
  <c r="FT118" i="16" s="1"/>
  <c r="FQ66" i="16"/>
  <c r="HB35" i="16"/>
  <c r="FT39" i="16"/>
  <c r="FT37" i="16" s="1"/>
  <c r="FS39" i="16"/>
  <c r="FS37" i="16" s="1"/>
  <c r="FQ114" i="16"/>
  <c r="FR114" i="16" s="1"/>
  <c r="FS114" i="16" s="1"/>
  <c r="FT114" i="16" s="1"/>
  <c r="FR39" i="16"/>
  <c r="FR37" i="16" s="1"/>
  <c r="FQ39" i="16"/>
  <c r="FQ37" i="16" s="1"/>
  <c r="FQ78" i="16"/>
  <c r="FR78" i="16" s="1"/>
  <c r="FS78" i="16" s="1"/>
  <c r="FT78" i="16" s="1"/>
  <c r="FQ100" i="16"/>
  <c r="FR100" i="16" s="1"/>
  <c r="FS100" i="16" s="1"/>
  <c r="FT100" i="16" s="1"/>
  <c r="FQ56" i="16"/>
  <c r="FR56" i="16" s="1"/>
  <c r="FS56" i="16" s="1"/>
  <c r="FT56" i="16" s="1"/>
  <c r="FQ60" i="16"/>
  <c r="FR60" i="16" s="1"/>
  <c r="FS60" i="16" s="1"/>
  <c r="FT60" i="16" s="1"/>
  <c r="FQ88" i="16"/>
  <c r="FR88" i="16" s="1"/>
  <c r="FS88" i="16" s="1"/>
  <c r="FT88" i="16" s="1"/>
  <c r="FQ106" i="16"/>
  <c r="FR106" i="16" s="1"/>
  <c r="FS106" i="16" s="1"/>
  <c r="FT106" i="16" s="1"/>
  <c r="FQ62" i="16"/>
  <c r="FR62" i="16" s="1"/>
  <c r="FS62" i="16" s="1"/>
  <c r="FT62" i="16" s="1"/>
  <c r="FQ82" i="16"/>
  <c r="FR82" i="16" s="1"/>
  <c r="FS82" i="16" s="1"/>
  <c r="FT82" i="16" s="1"/>
  <c r="FQ72" i="16"/>
  <c r="FR72" i="16" s="1"/>
  <c r="FS72" i="16" s="1"/>
  <c r="FT72" i="16" s="1"/>
  <c r="FQ76" i="16"/>
  <c r="FQ104" i="16"/>
  <c r="FQ112" i="16"/>
  <c r="FR112" i="16" s="1"/>
  <c r="FS112" i="16" s="1"/>
  <c r="FT112" i="16" s="1"/>
  <c r="FQ96" i="16"/>
  <c r="FR96" i="16" s="1"/>
  <c r="FS96" i="16" s="1"/>
  <c r="FT96" i="16" s="1"/>
  <c r="FQ48" i="16"/>
  <c r="FR48" i="16" s="1"/>
  <c r="FS48" i="16" s="1"/>
  <c r="FT48" i="16" s="1"/>
  <c r="FQ50" i="16"/>
  <c r="FR50" i="16" s="1"/>
  <c r="FS50" i="16" s="1"/>
  <c r="FT50" i="16" s="1"/>
  <c r="FQ54" i="16"/>
  <c r="FR54" i="16" s="1"/>
  <c r="FS54" i="16" s="1"/>
  <c r="FT54" i="16" s="1"/>
  <c r="FQ64" i="16"/>
  <c r="FR64" i="16" s="1"/>
  <c r="FS64" i="16" s="1"/>
  <c r="FT64" i="16" s="1"/>
  <c r="FQ80" i="16"/>
  <c r="FQ92" i="16"/>
  <c r="FR92" i="16" s="1"/>
  <c r="FS92" i="16" s="1"/>
  <c r="FT92" i="16" s="1"/>
  <c r="FQ58" i="16"/>
  <c r="FR58" i="16" s="1"/>
  <c r="FS58" i="16" s="1"/>
  <c r="FT58" i="16" s="1"/>
  <c r="FQ86" i="16"/>
  <c r="FR86" i="16" s="1"/>
  <c r="FS86" i="16" s="1"/>
  <c r="FT86" i="16" s="1"/>
  <c r="FQ68" i="16"/>
  <c r="FQ74" i="16"/>
  <c r="FR74" i="16" s="1"/>
  <c r="FS74" i="16" s="1"/>
  <c r="FT74" i="16" s="1"/>
  <c r="FQ90" i="16"/>
  <c r="FR90" i="16" s="1"/>
  <c r="FS90" i="16" s="1"/>
  <c r="FT90" i="16" s="1"/>
  <c r="FQ84" i="16"/>
  <c r="FR84" i="16" s="1"/>
  <c r="FS84" i="16" s="1"/>
  <c r="FT84" i="16" s="1"/>
  <c r="FQ102" i="16"/>
  <c r="FR102" i="16" s="1"/>
  <c r="FS102" i="16" s="1"/>
  <c r="FT102" i="16" s="1"/>
  <c r="FQ116" i="16"/>
  <c r="FR116" i="16" s="1"/>
  <c r="FS116" i="16" s="1"/>
  <c r="FT116" i="16" s="1"/>
  <c r="FQ108" i="16"/>
  <c r="FR108" i="16" s="1"/>
  <c r="FS108" i="16" s="1"/>
  <c r="FT108" i="16" s="1"/>
  <c r="FQ98" i="16"/>
  <c r="FR98" i="16" s="1"/>
  <c r="FS98" i="16" s="1"/>
  <c r="FT98" i="16" s="1"/>
  <c r="FQ94" i="16"/>
  <c r="FR94" i="16" s="1"/>
  <c r="FS94" i="16" s="1"/>
  <c r="FT94" i="16" s="1"/>
  <c r="FQ110" i="16"/>
  <c r="FR110" i="16" s="1"/>
  <c r="FS110" i="16" s="1"/>
  <c r="FT110" i="16" s="1"/>
  <c r="FQ70" i="16"/>
  <c r="FR70" i="16" s="1"/>
  <c r="FS70" i="16" s="1"/>
  <c r="FT70" i="16" s="1"/>
  <c r="FX40" i="16"/>
  <c r="FV40" i="16"/>
  <c r="FU39" i="16" s="1"/>
  <c r="FU37" i="16" s="1"/>
  <c r="FY40" i="16"/>
  <c r="FW40" i="16"/>
  <c r="FR104" i="16"/>
  <c r="FS104" i="16" s="1"/>
  <c r="FT104" i="16" s="1"/>
  <c r="FR68" i="16"/>
  <c r="FS68" i="16" s="1"/>
  <c r="FT68" i="16" s="1"/>
  <c r="FR76" i="16"/>
  <c r="FS76" i="16" s="1"/>
  <c r="FT76" i="16" s="1"/>
  <c r="FR80" i="16"/>
  <c r="FS80" i="16" s="1"/>
  <c r="FT80" i="16" s="1"/>
  <c r="FR66" i="16"/>
  <c r="FS66" i="16" s="1"/>
  <c r="FT66" i="16" s="1"/>
  <c r="FQ46" i="16"/>
  <c r="FR46" i="16" s="1"/>
  <c r="FS46" i="16" s="1"/>
  <c r="FT46" i="16" s="1"/>
  <c r="FQ44" i="16"/>
  <c r="FR44" i="16" s="1"/>
  <c r="FS44" i="16" s="1"/>
  <c r="FT44" i="16" s="1"/>
  <c r="FQ52" i="16"/>
  <c r="FR52" i="16" s="1"/>
  <c r="FS52" i="16" s="1"/>
  <c r="FT52" i="16" s="1"/>
  <c r="FQ42" i="16"/>
  <c r="FR42" i="16" s="1"/>
  <c r="FS42" i="16" s="1"/>
  <c r="FT42" i="16" s="1"/>
  <c r="FU74" i="16" l="1"/>
  <c r="FU118" i="16"/>
  <c r="FV118" i="16" s="1"/>
  <c r="FW118" i="16" s="1"/>
  <c r="FX118" i="16" s="1"/>
  <c r="FU120" i="16"/>
  <c r="FV120" i="16" s="1"/>
  <c r="FW120" i="16" s="1"/>
  <c r="FX120" i="16" s="1"/>
  <c r="FU84" i="16"/>
  <c r="FU110" i="16"/>
  <c r="FV110" i="16" s="1"/>
  <c r="FW110" i="16" s="1"/>
  <c r="FX110" i="16" s="1"/>
  <c r="FU42" i="16"/>
  <c r="FV42" i="16" s="1"/>
  <c r="FW42" i="16" s="1"/>
  <c r="FX42" i="16" s="1"/>
  <c r="FU58" i="16"/>
  <c r="FV58" i="16" s="1"/>
  <c r="FW58" i="16" s="1"/>
  <c r="FX58" i="16" s="1"/>
  <c r="FU98" i="16"/>
  <c r="FV98" i="16" s="1"/>
  <c r="FW98" i="16" s="1"/>
  <c r="FX98" i="16" s="1"/>
  <c r="FU82" i="16"/>
  <c r="FV82" i="16" s="1"/>
  <c r="FW82" i="16" s="1"/>
  <c r="FX82" i="16" s="1"/>
  <c r="HF35" i="16"/>
  <c r="FU64" i="16"/>
  <c r="FV64" i="16" s="1"/>
  <c r="FW64" i="16" s="1"/>
  <c r="FX64" i="16" s="1"/>
  <c r="FU116" i="16"/>
  <c r="FW39" i="16"/>
  <c r="FW37" i="16" s="1"/>
  <c r="FX39" i="16"/>
  <c r="FX37" i="16" s="1"/>
  <c r="FV39" i="16"/>
  <c r="FV37" i="16" s="1"/>
  <c r="FU52" i="16"/>
  <c r="FV52" i="16" s="1"/>
  <c r="FW52" i="16" s="1"/>
  <c r="FX52" i="16" s="1"/>
  <c r="FU54" i="16"/>
  <c r="FV54" i="16" s="1"/>
  <c r="FW54" i="16" s="1"/>
  <c r="FX54" i="16" s="1"/>
  <c r="FU60" i="16"/>
  <c r="FV60" i="16" s="1"/>
  <c r="FW60" i="16" s="1"/>
  <c r="FX60" i="16" s="1"/>
  <c r="FU78" i="16"/>
  <c r="FV78" i="16" s="1"/>
  <c r="FW78" i="16" s="1"/>
  <c r="FX78" i="16" s="1"/>
  <c r="FU68" i="16"/>
  <c r="FU90" i="16"/>
  <c r="FV90" i="16" s="1"/>
  <c r="FW90" i="16" s="1"/>
  <c r="FX90" i="16" s="1"/>
  <c r="FU102" i="16"/>
  <c r="FV102" i="16" s="1"/>
  <c r="FW102" i="16" s="1"/>
  <c r="FX102" i="16" s="1"/>
  <c r="FU108" i="16"/>
  <c r="FV108" i="16" s="1"/>
  <c r="FW108" i="16" s="1"/>
  <c r="FX108" i="16" s="1"/>
  <c r="FU94" i="16"/>
  <c r="FV94" i="16" s="1"/>
  <c r="FW94" i="16" s="1"/>
  <c r="FX94" i="16" s="1"/>
  <c r="FU46" i="16"/>
  <c r="FV46" i="16" s="1"/>
  <c r="FW46" i="16" s="1"/>
  <c r="FX46" i="16" s="1"/>
  <c r="FU70" i="16"/>
  <c r="FV70" i="16" s="1"/>
  <c r="FW70" i="16" s="1"/>
  <c r="FX70" i="16" s="1"/>
  <c r="FU56" i="16"/>
  <c r="FV56" i="16" s="1"/>
  <c r="FW56" i="16" s="1"/>
  <c r="FX56" i="16" s="1"/>
  <c r="FU50" i="16"/>
  <c r="FV50" i="16" s="1"/>
  <c r="FW50" i="16" s="1"/>
  <c r="FX50" i="16" s="1"/>
  <c r="FU62" i="16"/>
  <c r="FV62" i="16" s="1"/>
  <c r="FW62" i="16" s="1"/>
  <c r="FX62" i="16" s="1"/>
  <c r="FU86" i="16"/>
  <c r="FV86" i="16" s="1"/>
  <c r="FW86" i="16" s="1"/>
  <c r="FX86" i="16" s="1"/>
  <c r="FU80" i="16"/>
  <c r="FV80" i="16" s="1"/>
  <c r="FW80" i="16" s="1"/>
  <c r="FX80" i="16" s="1"/>
  <c r="FU92" i="16"/>
  <c r="FU72" i="16"/>
  <c r="FV72" i="16" s="1"/>
  <c r="FW72" i="16" s="1"/>
  <c r="FX72" i="16" s="1"/>
  <c r="FU66" i="16"/>
  <c r="FV66" i="16" s="1"/>
  <c r="FW66" i="16" s="1"/>
  <c r="FX66" i="16" s="1"/>
  <c r="FU76" i="16"/>
  <c r="FV76" i="16" s="1"/>
  <c r="FW76" i="16" s="1"/>
  <c r="FX76" i="16" s="1"/>
  <c r="FU88" i="16"/>
  <c r="FV88" i="16" s="1"/>
  <c r="FW88" i="16" s="1"/>
  <c r="FX88" i="16" s="1"/>
  <c r="FU104" i="16"/>
  <c r="FV104" i="16" s="1"/>
  <c r="FW104" i="16" s="1"/>
  <c r="FX104" i="16" s="1"/>
  <c r="FU100" i="16"/>
  <c r="FV100" i="16" s="1"/>
  <c r="FW100" i="16" s="1"/>
  <c r="FX100" i="16" s="1"/>
  <c r="FU112" i="16"/>
  <c r="FV112" i="16" s="1"/>
  <c r="FW112" i="16" s="1"/>
  <c r="FX112" i="16" s="1"/>
  <c r="FU106" i="16"/>
  <c r="FV106" i="16" s="1"/>
  <c r="FW106" i="16" s="1"/>
  <c r="FX106" i="16" s="1"/>
  <c r="FU96" i="16"/>
  <c r="FV96" i="16" s="1"/>
  <c r="FW96" i="16" s="1"/>
  <c r="FX96" i="16" s="1"/>
  <c r="FU114" i="16"/>
  <c r="FV114" i="16" s="1"/>
  <c r="FW114" i="16" s="1"/>
  <c r="FX114" i="16" s="1"/>
  <c r="FU44" i="16"/>
  <c r="FV44" i="16" s="1"/>
  <c r="FW44" i="16" s="1"/>
  <c r="FX44" i="16" s="1"/>
  <c r="FU48" i="16"/>
  <c r="FV48" i="16" s="1"/>
  <c r="FW48" i="16" s="1"/>
  <c r="FX48" i="16" s="1"/>
  <c r="FV116" i="16"/>
  <c r="FW116" i="16" s="1"/>
  <c r="FX116" i="16" s="1"/>
  <c r="FV74" i="16"/>
  <c r="FW74" i="16" s="1"/>
  <c r="FX74" i="16" s="1"/>
  <c r="FV68" i="16"/>
  <c r="FW68" i="16" s="1"/>
  <c r="FX68" i="16" s="1"/>
  <c r="FV92" i="16"/>
  <c r="FW92" i="16" s="1"/>
  <c r="FX92" i="16" s="1"/>
  <c r="FV84" i="16"/>
  <c r="FW84" i="16" s="1"/>
  <c r="FX84" i="16" s="1"/>
  <c r="GB40" i="16"/>
  <c r="FZ40" i="16"/>
  <c r="GC40" i="16"/>
  <c r="GA40" i="16"/>
  <c r="FY118" i="16" l="1"/>
  <c r="FZ118" i="16" s="1"/>
  <c r="GA118" i="16" s="1"/>
  <c r="GB118" i="16" s="1"/>
  <c r="FY120" i="16"/>
  <c r="FZ120" i="16" s="1"/>
  <c r="GA120" i="16" s="1"/>
  <c r="GB120" i="16" s="1"/>
  <c r="HJ35" i="16"/>
  <c r="GA39" i="16"/>
  <c r="GA37" i="16" s="1"/>
  <c r="FY96" i="16"/>
  <c r="FZ96" i="16" s="1"/>
  <c r="GA96" i="16" s="1"/>
  <c r="GB96" i="16" s="1"/>
  <c r="FZ39" i="16"/>
  <c r="FZ37" i="16" s="1"/>
  <c r="GB39" i="16"/>
  <c r="GB37" i="16" s="1"/>
  <c r="FY39" i="16"/>
  <c r="FY37" i="16" s="1"/>
  <c r="FY76" i="16"/>
  <c r="FZ76" i="16" s="1"/>
  <c r="GA76" i="16" s="1"/>
  <c r="GB76" i="16" s="1"/>
  <c r="FY82" i="16"/>
  <c r="FZ82" i="16" s="1"/>
  <c r="GA82" i="16" s="1"/>
  <c r="GB82" i="16" s="1"/>
  <c r="FY112" i="16"/>
  <c r="FY62" i="16"/>
  <c r="FZ62" i="16" s="1"/>
  <c r="GA62" i="16" s="1"/>
  <c r="GB62" i="16" s="1"/>
  <c r="FY72" i="16"/>
  <c r="FZ72" i="16" s="1"/>
  <c r="GA72" i="16" s="1"/>
  <c r="GB72" i="16" s="1"/>
  <c r="FY104" i="16"/>
  <c r="FZ104" i="16" s="1"/>
  <c r="GA104" i="16" s="1"/>
  <c r="GB104" i="16" s="1"/>
  <c r="FY54" i="16"/>
  <c r="FZ54" i="16" s="1"/>
  <c r="GA54" i="16" s="1"/>
  <c r="GB54" i="16" s="1"/>
  <c r="FY78" i="16"/>
  <c r="FZ78" i="16" s="1"/>
  <c r="GA78" i="16" s="1"/>
  <c r="GB78" i="16" s="1"/>
  <c r="FY60" i="16"/>
  <c r="FZ60" i="16" s="1"/>
  <c r="GA60" i="16" s="1"/>
  <c r="GB60" i="16" s="1"/>
  <c r="FY66" i="16"/>
  <c r="FZ66" i="16" s="1"/>
  <c r="GA66" i="16" s="1"/>
  <c r="GB66" i="16" s="1"/>
  <c r="FY88" i="16"/>
  <c r="FY100" i="16"/>
  <c r="FZ100" i="16" s="1"/>
  <c r="GA100" i="16" s="1"/>
  <c r="GB100" i="16" s="1"/>
  <c r="FY106" i="16"/>
  <c r="FZ106" i="16" s="1"/>
  <c r="GA106" i="16" s="1"/>
  <c r="GB106" i="16" s="1"/>
  <c r="FY114" i="16"/>
  <c r="FZ114" i="16" s="1"/>
  <c r="GA114" i="16" s="1"/>
  <c r="GB114" i="16" s="1"/>
  <c r="FY110" i="16"/>
  <c r="FZ110" i="16" s="1"/>
  <c r="GA110" i="16" s="1"/>
  <c r="GB110" i="16" s="1"/>
  <c r="FY56" i="16"/>
  <c r="FZ56" i="16" s="1"/>
  <c r="GA56" i="16" s="1"/>
  <c r="GB56" i="16" s="1"/>
  <c r="FY64" i="16"/>
  <c r="FZ64" i="16" s="1"/>
  <c r="GA64" i="16" s="1"/>
  <c r="GB64" i="16" s="1"/>
  <c r="FY80" i="16"/>
  <c r="FY92" i="16"/>
  <c r="FZ92" i="16" s="1"/>
  <c r="GA92" i="16" s="1"/>
  <c r="GB92" i="16" s="1"/>
  <c r="FY58" i="16"/>
  <c r="FZ58" i="16" s="1"/>
  <c r="GA58" i="16" s="1"/>
  <c r="GB58" i="16" s="1"/>
  <c r="FY86" i="16"/>
  <c r="FZ86" i="16" s="1"/>
  <c r="GA86" i="16" s="1"/>
  <c r="GB86" i="16" s="1"/>
  <c r="FY68" i="16"/>
  <c r="FZ68" i="16" s="1"/>
  <c r="GA68" i="16" s="1"/>
  <c r="GB68" i="16" s="1"/>
  <c r="FY74" i="16"/>
  <c r="FZ74" i="16" s="1"/>
  <c r="GA74" i="16" s="1"/>
  <c r="GB74" i="16" s="1"/>
  <c r="FY90" i="16"/>
  <c r="FZ90" i="16" s="1"/>
  <c r="GA90" i="16" s="1"/>
  <c r="GB90" i="16" s="1"/>
  <c r="FY84" i="16"/>
  <c r="FZ84" i="16" s="1"/>
  <c r="GA84" i="16" s="1"/>
  <c r="GB84" i="16" s="1"/>
  <c r="FY102" i="16"/>
  <c r="FZ102" i="16" s="1"/>
  <c r="GA102" i="16" s="1"/>
  <c r="GB102" i="16" s="1"/>
  <c r="FY116" i="16"/>
  <c r="FZ116" i="16" s="1"/>
  <c r="GA116" i="16" s="1"/>
  <c r="GB116" i="16" s="1"/>
  <c r="FY108" i="16"/>
  <c r="FZ108" i="16" s="1"/>
  <c r="GA108" i="16" s="1"/>
  <c r="GB108" i="16" s="1"/>
  <c r="FY98" i="16"/>
  <c r="FZ98" i="16" s="1"/>
  <c r="GA98" i="16" s="1"/>
  <c r="GB98" i="16" s="1"/>
  <c r="FY94" i="16"/>
  <c r="FZ94" i="16" s="1"/>
  <c r="GA94" i="16" s="1"/>
  <c r="GB94" i="16" s="1"/>
  <c r="FY50" i="16"/>
  <c r="FZ50" i="16" s="1"/>
  <c r="GA50" i="16" s="1"/>
  <c r="GB50" i="16" s="1"/>
  <c r="FY42" i="16"/>
  <c r="FZ42" i="16" s="1"/>
  <c r="GA42" i="16" s="1"/>
  <c r="GB42" i="16" s="1"/>
  <c r="FY70" i="16"/>
  <c r="FZ70" i="16" s="1"/>
  <c r="GA70" i="16" s="1"/>
  <c r="GB70" i="16" s="1"/>
  <c r="FY46" i="16"/>
  <c r="FZ46" i="16" s="1"/>
  <c r="GA46" i="16" s="1"/>
  <c r="GB46" i="16" s="1"/>
  <c r="FY48" i="16"/>
  <c r="FZ48" i="16" s="1"/>
  <c r="GA48" i="16" s="1"/>
  <c r="GB48" i="16" s="1"/>
  <c r="FY44" i="16"/>
  <c r="FZ44" i="16" s="1"/>
  <c r="GA44" i="16" s="1"/>
  <c r="GB44" i="16" s="1"/>
  <c r="GF40" i="16"/>
  <c r="GD40" i="16"/>
  <c r="GG40" i="16"/>
  <c r="GE40" i="16"/>
  <c r="FZ112" i="16"/>
  <c r="GA112" i="16" s="1"/>
  <c r="GB112" i="16" s="1"/>
  <c r="FZ88" i="16"/>
  <c r="GA88" i="16" s="1"/>
  <c r="GB88" i="16" s="1"/>
  <c r="FZ80" i="16"/>
  <c r="GA80" i="16" s="1"/>
  <c r="GB80" i="16" s="1"/>
  <c r="FY52" i="16"/>
  <c r="FZ52" i="16" s="1"/>
  <c r="GA52" i="16" s="1"/>
  <c r="GB52" i="16" s="1"/>
  <c r="GC120" i="16" l="1"/>
  <c r="GD120" i="16" s="1"/>
  <c r="GE120" i="16" s="1"/>
  <c r="GF120" i="16" s="1"/>
  <c r="GC118" i="16"/>
  <c r="GD118" i="16" s="1"/>
  <c r="GE118" i="16" s="1"/>
  <c r="GF118" i="16" s="1"/>
  <c r="GC52" i="16"/>
  <c r="GD52" i="16" s="1"/>
  <c r="GE52" i="16" s="1"/>
  <c r="GF52" i="16" s="1"/>
  <c r="HN35" i="16"/>
  <c r="GE39" i="16"/>
  <c r="GE37" i="16" s="1"/>
  <c r="GD39" i="16"/>
  <c r="GD37" i="16" s="1"/>
  <c r="GC39" i="16"/>
  <c r="GC37" i="16" s="1"/>
  <c r="GF39" i="16"/>
  <c r="GF37" i="16" s="1"/>
  <c r="GC44" i="16"/>
  <c r="GD44" i="16" s="1"/>
  <c r="GE44" i="16" s="1"/>
  <c r="GF44" i="16" s="1"/>
  <c r="GC54" i="16"/>
  <c r="GD54" i="16" s="1"/>
  <c r="GE54" i="16" s="1"/>
  <c r="GF54" i="16" s="1"/>
  <c r="GC64" i="16"/>
  <c r="GD64" i="16" s="1"/>
  <c r="GE64" i="16" s="1"/>
  <c r="GF64" i="16" s="1"/>
  <c r="GC60" i="16"/>
  <c r="GD60" i="16" s="1"/>
  <c r="GE60" i="16" s="1"/>
  <c r="GF60" i="16" s="1"/>
  <c r="GC58" i="16"/>
  <c r="GD58" i="16" s="1"/>
  <c r="GE58" i="16" s="1"/>
  <c r="GF58" i="16" s="1"/>
  <c r="GC78" i="16"/>
  <c r="GD78" i="16" s="1"/>
  <c r="GE78" i="16" s="1"/>
  <c r="GF78" i="16" s="1"/>
  <c r="GC82" i="16"/>
  <c r="GD82" i="16" s="1"/>
  <c r="GE82" i="16" s="1"/>
  <c r="GF82" i="16" s="1"/>
  <c r="GC70" i="16"/>
  <c r="GD70" i="16" s="1"/>
  <c r="GE70" i="16" s="1"/>
  <c r="GF70" i="16" s="1"/>
  <c r="GC66" i="16"/>
  <c r="GD66" i="16" s="1"/>
  <c r="GE66" i="16" s="1"/>
  <c r="GF66" i="16" s="1"/>
  <c r="GC76" i="16"/>
  <c r="GD76" i="16" s="1"/>
  <c r="GE76" i="16" s="1"/>
  <c r="GF76" i="16" s="1"/>
  <c r="GC88" i="16"/>
  <c r="GD88" i="16" s="1"/>
  <c r="GE88" i="16" s="1"/>
  <c r="GF88" i="16" s="1"/>
  <c r="GC104" i="16"/>
  <c r="GD104" i="16" s="1"/>
  <c r="GE104" i="16" s="1"/>
  <c r="GF104" i="16" s="1"/>
  <c r="GC100" i="16"/>
  <c r="GD100" i="16" s="1"/>
  <c r="GE100" i="16" s="1"/>
  <c r="GF100" i="16" s="1"/>
  <c r="GC112" i="16"/>
  <c r="GD112" i="16" s="1"/>
  <c r="GE112" i="16" s="1"/>
  <c r="GF112" i="16" s="1"/>
  <c r="GC106" i="16"/>
  <c r="GD106" i="16" s="1"/>
  <c r="GE106" i="16" s="1"/>
  <c r="GF106" i="16" s="1"/>
  <c r="GC98" i="16"/>
  <c r="GD98" i="16" s="1"/>
  <c r="GE98" i="16" s="1"/>
  <c r="GF98" i="16" s="1"/>
  <c r="GC94" i="16"/>
  <c r="GD94" i="16" s="1"/>
  <c r="GE94" i="16" s="1"/>
  <c r="GF94" i="16" s="1"/>
  <c r="GC110" i="16"/>
  <c r="GD110" i="16" s="1"/>
  <c r="GE110" i="16" s="1"/>
  <c r="GF110" i="16" s="1"/>
  <c r="GC48" i="16"/>
  <c r="GD48" i="16" s="1"/>
  <c r="GE48" i="16" s="1"/>
  <c r="GF48" i="16" s="1"/>
  <c r="GJ40" i="16"/>
  <c r="GH40" i="16"/>
  <c r="GK40" i="16"/>
  <c r="GI40" i="16"/>
  <c r="GC46" i="16"/>
  <c r="GD46" i="16" s="1"/>
  <c r="GE46" i="16" s="1"/>
  <c r="GF46" i="16" s="1"/>
  <c r="GC56" i="16"/>
  <c r="GD56" i="16" s="1"/>
  <c r="GE56" i="16" s="1"/>
  <c r="GF56" i="16" s="1"/>
  <c r="GC50" i="16"/>
  <c r="GD50" i="16" s="1"/>
  <c r="GE50" i="16" s="1"/>
  <c r="GF50" i="16" s="1"/>
  <c r="GC62" i="16"/>
  <c r="GD62" i="16" s="1"/>
  <c r="GE62" i="16" s="1"/>
  <c r="GF62" i="16" s="1"/>
  <c r="GC86" i="16"/>
  <c r="GD86" i="16" s="1"/>
  <c r="GE86" i="16" s="1"/>
  <c r="GF86" i="16" s="1"/>
  <c r="GC80" i="16"/>
  <c r="GD80" i="16" s="1"/>
  <c r="GE80" i="16" s="1"/>
  <c r="GF80" i="16" s="1"/>
  <c r="GC92" i="16"/>
  <c r="GD92" i="16" s="1"/>
  <c r="GE92" i="16" s="1"/>
  <c r="GF92" i="16" s="1"/>
  <c r="GC72" i="16"/>
  <c r="GD72" i="16" s="1"/>
  <c r="GE72" i="16" s="1"/>
  <c r="GF72" i="16" s="1"/>
  <c r="GC68" i="16"/>
  <c r="GD68" i="16" s="1"/>
  <c r="GE68" i="16" s="1"/>
  <c r="GF68" i="16" s="1"/>
  <c r="GC74" i="16"/>
  <c r="GD74" i="16" s="1"/>
  <c r="GE74" i="16" s="1"/>
  <c r="GF74" i="16" s="1"/>
  <c r="GC90" i="16"/>
  <c r="GD90" i="16" s="1"/>
  <c r="GE90" i="16" s="1"/>
  <c r="GF90" i="16" s="1"/>
  <c r="GC84" i="16"/>
  <c r="GD84" i="16" s="1"/>
  <c r="GE84" i="16" s="1"/>
  <c r="GF84" i="16" s="1"/>
  <c r="GC102" i="16"/>
  <c r="GD102" i="16" s="1"/>
  <c r="GE102" i="16" s="1"/>
  <c r="GF102" i="16" s="1"/>
  <c r="GC116" i="16"/>
  <c r="GD116" i="16" s="1"/>
  <c r="GE116" i="16" s="1"/>
  <c r="GF116" i="16" s="1"/>
  <c r="GC108" i="16"/>
  <c r="GD108" i="16" s="1"/>
  <c r="GE108" i="16" s="1"/>
  <c r="GF108" i="16" s="1"/>
  <c r="GC96" i="16"/>
  <c r="GD96" i="16" s="1"/>
  <c r="GE96" i="16" s="1"/>
  <c r="GF96" i="16" s="1"/>
  <c r="GC114" i="16"/>
  <c r="GD114" i="16" s="1"/>
  <c r="GE114" i="16" s="1"/>
  <c r="GF114" i="16" s="1"/>
  <c r="GC42" i="16"/>
  <c r="GD42" i="16" s="1"/>
  <c r="GE42" i="16" s="1"/>
  <c r="GF42" i="16" s="1"/>
  <c r="GG118" i="16" l="1"/>
  <c r="GH118" i="16" s="1"/>
  <c r="GI118" i="16" s="1"/>
  <c r="GJ118" i="16" s="1"/>
  <c r="GG120" i="16"/>
  <c r="GH120" i="16" s="1"/>
  <c r="GI120" i="16" s="1"/>
  <c r="GJ120" i="16" s="1"/>
  <c r="HR35" i="16"/>
  <c r="GG114" i="16"/>
  <c r="GH114" i="16" s="1"/>
  <c r="GI114" i="16" s="1"/>
  <c r="GJ114" i="16" s="1"/>
  <c r="GI39" i="16"/>
  <c r="GI37" i="16" s="1"/>
  <c r="GH39" i="16"/>
  <c r="GH37" i="16" s="1"/>
  <c r="GG39" i="16"/>
  <c r="GG37" i="16" s="1"/>
  <c r="GJ39" i="16"/>
  <c r="GJ37" i="16" s="1"/>
  <c r="GG100" i="16"/>
  <c r="GH100" i="16" s="1"/>
  <c r="GI100" i="16" s="1"/>
  <c r="GJ100" i="16" s="1"/>
  <c r="GG82" i="16"/>
  <c r="GH82" i="16" s="1"/>
  <c r="GI82" i="16" s="1"/>
  <c r="GJ82" i="16" s="1"/>
  <c r="GG64" i="16"/>
  <c r="GH64" i="16" s="1"/>
  <c r="GI64" i="16" s="1"/>
  <c r="GJ64" i="16" s="1"/>
  <c r="GG76" i="16"/>
  <c r="GH76" i="16" s="1"/>
  <c r="GI76" i="16" s="1"/>
  <c r="GJ76" i="16" s="1"/>
  <c r="GG56" i="16"/>
  <c r="GH56" i="16" s="1"/>
  <c r="GI56" i="16" s="1"/>
  <c r="GJ56" i="16" s="1"/>
  <c r="GG80" i="16"/>
  <c r="GH80" i="16" s="1"/>
  <c r="GI80" i="16" s="1"/>
  <c r="GJ80" i="16" s="1"/>
  <c r="GG72" i="16"/>
  <c r="GH72" i="16" s="1"/>
  <c r="GI72" i="16" s="1"/>
  <c r="GJ72" i="16" s="1"/>
  <c r="GG96" i="16"/>
  <c r="GH96" i="16" s="1"/>
  <c r="GI96" i="16" s="1"/>
  <c r="GJ96" i="16" s="1"/>
  <c r="GG42" i="16"/>
  <c r="GH42" i="16" s="1"/>
  <c r="GI42" i="16" s="1"/>
  <c r="GJ42" i="16" s="1"/>
  <c r="GG50" i="16"/>
  <c r="GH50" i="16" s="1"/>
  <c r="GI50" i="16" s="1"/>
  <c r="GJ50" i="16" s="1"/>
  <c r="GG54" i="16"/>
  <c r="GH54" i="16" s="1"/>
  <c r="GI54" i="16" s="1"/>
  <c r="GJ54" i="16" s="1"/>
  <c r="GG62" i="16"/>
  <c r="GH62" i="16" s="1"/>
  <c r="GI62" i="16" s="1"/>
  <c r="GJ62" i="16" s="1"/>
  <c r="GG78" i="16"/>
  <c r="GH78" i="16" s="1"/>
  <c r="GI78" i="16" s="1"/>
  <c r="GJ78" i="16" s="1"/>
  <c r="GG60" i="16"/>
  <c r="GH60" i="16" s="1"/>
  <c r="GI60" i="16" s="1"/>
  <c r="GJ60" i="16" s="1"/>
  <c r="GG66" i="16"/>
  <c r="GH66" i="16" s="1"/>
  <c r="GI66" i="16" s="1"/>
  <c r="GJ66" i="16" s="1"/>
  <c r="GG88" i="16"/>
  <c r="GH88" i="16" s="1"/>
  <c r="GI88" i="16" s="1"/>
  <c r="GJ88" i="16" s="1"/>
  <c r="GG106" i="16"/>
  <c r="GH106" i="16" s="1"/>
  <c r="GI106" i="16" s="1"/>
  <c r="GJ106" i="16" s="1"/>
  <c r="GG104" i="16"/>
  <c r="GG112" i="16"/>
  <c r="GH112" i="16" s="1"/>
  <c r="GI112" i="16" s="1"/>
  <c r="GJ112" i="16" s="1"/>
  <c r="GG92" i="16"/>
  <c r="GH92" i="16" s="1"/>
  <c r="GI92" i="16" s="1"/>
  <c r="GJ92" i="16" s="1"/>
  <c r="GG58" i="16"/>
  <c r="GH58" i="16" s="1"/>
  <c r="GI58" i="16" s="1"/>
  <c r="GJ58" i="16" s="1"/>
  <c r="GG86" i="16"/>
  <c r="GH86" i="16" s="1"/>
  <c r="GI86" i="16" s="1"/>
  <c r="GJ86" i="16" s="1"/>
  <c r="GG68" i="16"/>
  <c r="GH68" i="16" s="1"/>
  <c r="GI68" i="16" s="1"/>
  <c r="GJ68" i="16" s="1"/>
  <c r="GG74" i="16"/>
  <c r="GH74" i="16" s="1"/>
  <c r="GI74" i="16" s="1"/>
  <c r="GJ74" i="16" s="1"/>
  <c r="GG90" i="16"/>
  <c r="GH90" i="16" s="1"/>
  <c r="GI90" i="16" s="1"/>
  <c r="GJ90" i="16" s="1"/>
  <c r="GG84" i="16"/>
  <c r="GH84" i="16" s="1"/>
  <c r="GI84" i="16" s="1"/>
  <c r="GJ84" i="16" s="1"/>
  <c r="GG102" i="16"/>
  <c r="GH102" i="16" s="1"/>
  <c r="GI102" i="16" s="1"/>
  <c r="GJ102" i="16" s="1"/>
  <c r="GG116" i="16"/>
  <c r="GH116" i="16" s="1"/>
  <c r="GI116" i="16" s="1"/>
  <c r="GJ116" i="16" s="1"/>
  <c r="GG108" i="16"/>
  <c r="GH108" i="16" s="1"/>
  <c r="GI108" i="16" s="1"/>
  <c r="GJ108" i="16" s="1"/>
  <c r="GG98" i="16"/>
  <c r="GH98" i="16" s="1"/>
  <c r="GI98" i="16" s="1"/>
  <c r="GJ98" i="16" s="1"/>
  <c r="GG94" i="16"/>
  <c r="GH94" i="16" s="1"/>
  <c r="GI94" i="16" s="1"/>
  <c r="GJ94" i="16" s="1"/>
  <c r="GG110" i="16"/>
  <c r="GH110" i="16" s="1"/>
  <c r="GI110" i="16" s="1"/>
  <c r="GJ110" i="16" s="1"/>
  <c r="GG70" i="16"/>
  <c r="GH70" i="16" s="1"/>
  <c r="GI70" i="16" s="1"/>
  <c r="GJ70" i="16" s="1"/>
  <c r="GG46" i="16"/>
  <c r="GH46" i="16" s="1"/>
  <c r="GI46" i="16" s="1"/>
  <c r="GJ46" i="16" s="1"/>
  <c r="GN40" i="16"/>
  <c r="GL40" i="16"/>
  <c r="GO40" i="16"/>
  <c r="GM40" i="16"/>
  <c r="GG48" i="16"/>
  <c r="GH48" i="16" s="1"/>
  <c r="GI48" i="16" s="1"/>
  <c r="GJ48" i="16" s="1"/>
  <c r="GG44" i="16"/>
  <c r="GH44" i="16" s="1"/>
  <c r="GI44" i="16" s="1"/>
  <c r="GJ44" i="16" s="1"/>
  <c r="GH104" i="16"/>
  <c r="GI104" i="16" s="1"/>
  <c r="GJ104" i="16" s="1"/>
  <c r="GG52" i="16"/>
  <c r="GH52" i="16" s="1"/>
  <c r="GI52" i="16" s="1"/>
  <c r="GJ52" i="16" s="1"/>
  <c r="GK120" i="16" l="1"/>
  <c r="GL120" i="16" s="1"/>
  <c r="GM120" i="16" s="1"/>
  <c r="GN120" i="16" s="1"/>
  <c r="GK118" i="16"/>
  <c r="GL118" i="16" s="1"/>
  <c r="GM118" i="16" s="1"/>
  <c r="GN118" i="16" s="1"/>
  <c r="HV35" i="16"/>
  <c r="GK82" i="16"/>
  <c r="GL82" i="16" s="1"/>
  <c r="GM82" i="16" s="1"/>
  <c r="GN82" i="16" s="1"/>
  <c r="GK52" i="16"/>
  <c r="GL52" i="16" s="1"/>
  <c r="GM52" i="16" s="1"/>
  <c r="GN52" i="16" s="1"/>
  <c r="GK70" i="16"/>
  <c r="GL70" i="16" s="1"/>
  <c r="GM70" i="16" s="1"/>
  <c r="GN70" i="16" s="1"/>
  <c r="GK48" i="16"/>
  <c r="GL48" i="16" s="1"/>
  <c r="GM48" i="16" s="1"/>
  <c r="GN48" i="16" s="1"/>
  <c r="GK56" i="16"/>
  <c r="GL56" i="16" s="1"/>
  <c r="GM56" i="16" s="1"/>
  <c r="GN56" i="16" s="1"/>
  <c r="GN39" i="16"/>
  <c r="GN37" i="16" s="1"/>
  <c r="GM39" i="16"/>
  <c r="GM37" i="16" s="1"/>
  <c r="GK106" i="16"/>
  <c r="GL106" i="16" s="1"/>
  <c r="GM106" i="16" s="1"/>
  <c r="GN106" i="16" s="1"/>
  <c r="GL39" i="16"/>
  <c r="GL37" i="16" s="1"/>
  <c r="GK39" i="16"/>
  <c r="GK37" i="16" s="1"/>
  <c r="GK60" i="16"/>
  <c r="GL60" i="16" s="1"/>
  <c r="GM60" i="16" s="1"/>
  <c r="GN60" i="16" s="1"/>
  <c r="GK84" i="16"/>
  <c r="GL84" i="16" s="1"/>
  <c r="GM84" i="16" s="1"/>
  <c r="GN84" i="16" s="1"/>
  <c r="GK64" i="16"/>
  <c r="GL64" i="16" s="1"/>
  <c r="GM64" i="16" s="1"/>
  <c r="GN64" i="16" s="1"/>
  <c r="GK58" i="16"/>
  <c r="GL58" i="16" s="1"/>
  <c r="GM58" i="16" s="1"/>
  <c r="GN58" i="16" s="1"/>
  <c r="GK74" i="16"/>
  <c r="GL74" i="16" s="1"/>
  <c r="GM74" i="16" s="1"/>
  <c r="GN74" i="16" s="1"/>
  <c r="GK50" i="16"/>
  <c r="GL50" i="16" s="1"/>
  <c r="GM50" i="16" s="1"/>
  <c r="GN50" i="16" s="1"/>
  <c r="GK44" i="16"/>
  <c r="GL44" i="16" s="1"/>
  <c r="GM44" i="16" s="1"/>
  <c r="GN44" i="16" s="1"/>
  <c r="GK54" i="16"/>
  <c r="GL54" i="16" s="1"/>
  <c r="GM54" i="16" s="1"/>
  <c r="GN54" i="16" s="1"/>
  <c r="GK62" i="16"/>
  <c r="GL62" i="16" s="1"/>
  <c r="GM62" i="16" s="1"/>
  <c r="GN62" i="16" s="1"/>
  <c r="GK86" i="16"/>
  <c r="GL86" i="16" s="1"/>
  <c r="GM86" i="16" s="1"/>
  <c r="GN86" i="16" s="1"/>
  <c r="GK78" i="16"/>
  <c r="GL78" i="16" s="1"/>
  <c r="GM78" i="16" s="1"/>
  <c r="GN78" i="16" s="1"/>
  <c r="GK68" i="16"/>
  <c r="GL68" i="16" s="1"/>
  <c r="GM68" i="16" s="1"/>
  <c r="GN68" i="16" s="1"/>
  <c r="GK90" i="16"/>
  <c r="GL90" i="16" s="1"/>
  <c r="GM90" i="16" s="1"/>
  <c r="GN90" i="16" s="1"/>
  <c r="GK100" i="16"/>
  <c r="GL100" i="16" s="1"/>
  <c r="GM100" i="16" s="1"/>
  <c r="GN100" i="16" s="1"/>
  <c r="GK114" i="16"/>
  <c r="GL114" i="16" s="1"/>
  <c r="GM114" i="16" s="1"/>
  <c r="GN114" i="16" s="1"/>
  <c r="GK80" i="16"/>
  <c r="GL80" i="16" s="1"/>
  <c r="GM80" i="16" s="1"/>
  <c r="GN80" i="16" s="1"/>
  <c r="GK92" i="16"/>
  <c r="GL92" i="16" s="1"/>
  <c r="GM92" i="16" s="1"/>
  <c r="GN92" i="16" s="1"/>
  <c r="GK72" i="16"/>
  <c r="GL72" i="16" s="1"/>
  <c r="GM72" i="16" s="1"/>
  <c r="GN72" i="16" s="1"/>
  <c r="GK66" i="16"/>
  <c r="GL66" i="16" s="1"/>
  <c r="GM66" i="16" s="1"/>
  <c r="GN66" i="16" s="1"/>
  <c r="GK76" i="16"/>
  <c r="GL76" i="16" s="1"/>
  <c r="GM76" i="16" s="1"/>
  <c r="GN76" i="16" s="1"/>
  <c r="GK88" i="16"/>
  <c r="GL88" i="16" s="1"/>
  <c r="GM88" i="16" s="1"/>
  <c r="GN88" i="16" s="1"/>
  <c r="GK104" i="16"/>
  <c r="GL104" i="16" s="1"/>
  <c r="GM104" i="16" s="1"/>
  <c r="GN104" i="16" s="1"/>
  <c r="GK112" i="16"/>
  <c r="GL112" i="16" s="1"/>
  <c r="GM112" i="16" s="1"/>
  <c r="GN112" i="16" s="1"/>
  <c r="GK96" i="16"/>
  <c r="GL96" i="16" s="1"/>
  <c r="GM96" i="16" s="1"/>
  <c r="GN96" i="16" s="1"/>
  <c r="GK102" i="16"/>
  <c r="GL102" i="16" s="1"/>
  <c r="GM102" i="16" s="1"/>
  <c r="GN102" i="16" s="1"/>
  <c r="GK116" i="16"/>
  <c r="GL116" i="16" s="1"/>
  <c r="GM116" i="16" s="1"/>
  <c r="GN116" i="16" s="1"/>
  <c r="GK108" i="16"/>
  <c r="GL108" i="16" s="1"/>
  <c r="GM108" i="16" s="1"/>
  <c r="GN108" i="16" s="1"/>
  <c r="GK98" i="16"/>
  <c r="GL98" i="16" s="1"/>
  <c r="GM98" i="16" s="1"/>
  <c r="GN98" i="16" s="1"/>
  <c r="GK94" i="16"/>
  <c r="GK110" i="16"/>
  <c r="GL110" i="16" s="1"/>
  <c r="GM110" i="16" s="1"/>
  <c r="GN110" i="16" s="1"/>
  <c r="GK46" i="16"/>
  <c r="GL46" i="16" s="1"/>
  <c r="GM46" i="16" s="1"/>
  <c r="GN46" i="16" s="1"/>
  <c r="GK42" i="16"/>
  <c r="GL42" i="16" s="1"/>
  <c r="GM42" i="16" s="1"/>
  <c r="GN42" i="16" s="1"/>
  <c r="GR40" i="16"/>
  <c r="GP40" i="16"/>
  <c r="GS40" i="16"/>
  <c r="GQ40" i="16"/>
  <c r="GL94" i="16"/>
  <c r="GM94" i="16" s="1"/>
  <c r="GN94" i="16" s="1"/>
  <c r="GO118" i="16" l="1"/>
  <c r="GP118" i="16" s="1"/>
  <c r="GQ118" i="16" s="1"/>
  <c r="GR118" i="16" s="1"/>
  <c r="GO120" i="16"/>
  <c r="GP120" i="16" s="1"/>
  <c r="GQ120" i="16" s="1"/>
  <c r="GR120" i="16" s="1"/>
  <c r="GO70" i="16"/>
  <c r="GP70" i="16" s="1"/>
  <c r="GQ70" i="16" s="1"/>
  <c r="GR70" i="16" s="1"/>
  <c r="GO64" i="16"/>
  <c r="GP64" i="16" s="1"/>
  <c r="GQ64" i="16" s="1"/>
  <c r="GR64" i="16" s="1"/>
  <c r="HZ35" i="16"/>
  <c r="GQ39" i="16"/>
  <c r="GQ37" i="16" s="1"/>
  <c r="GO100" i="16"/>
  <c r="GP100" i="16" s="1"/>
  <c r="GQ100" i="16" s="1"/>
  <c r="GR100" i="16" s="1"/>
  <c r="GP39" i="16"/>
  <c r="GP37" i="16" s="1"/>
  <c r="GR39" i="16"/>
  <c r="GR37" i="16" s="1"/>
  <c r="GO39" i="16"/>
  <c r="GO37" i="16" s="1"/>
  <c r="GO66" i="16"/>
  <c r="GP66" i="16" s="1"/>
  <c r="GQ66" i="16" s="1"/>
  <c r="GR66" i="16" s="1"/>
  <c r="GO92" i="16"/>
  <c r="GP92" i="16" s="1"/>
  <c r="GQ92" i="16" s="1"/>
  <c r="GR92" i="16" s="1"/>
  <c r="GO114" i="16"/>
  <c r="GP114" i="16" s="1"/>
  <c r="GQ114" i="16" s="1"/>
  <c r="GR114" i="16" s="1"/>
  <c r="GO56" i="16"/>
  <c r="GP56" i="16" s="1"/>
  <c r="GQ56" i="16" s="1"/>
  <c r="GR56" i="16" s="1"/>
  <c r="GO80" i="16"/>
  <c r="GP80" i="16" s="1"/>
  <c r="GQ80" i="16" s="1"/>
  <c r="GR80" i="16" s="1"/>
  <c r="GO60" i="16"/>
  <c r="GP60" i="16" s="1"/>
  <c r="GQ60" i="16" s="1"/>
  <c r="GR60" i="16" s="1"/>
  <c r="GO88" i="16"/>
  <c r="GP88" i="16" s="1"/>
  <c r="GQ88" i="16" s="1"/>
  <c r="GR88" i="16" s="1"/>
  <c r="GO106" i="16"/>
  <c r="GP106" i="16" s="1"/>
  <c r="GQ106" i="16" s="1"/>
  <c r="GR106" i="16" s="1"/>
  <c r="GO52" i="16"/>
  <c r="GP52" i="16" s="1"/>
  <c r="GQ52" i="16" s="1"/>
  <c r="GR52" i="16" s="1"/>
  <c r="GO54" i="16"/>
  <c r="GP54" i="16" s="1"/>
  <c r="GQ54" i="16" s="1"/>
  <c r="GR54" i="16" s="1"/>
  <c r="GO62" i="16"/>
  <c r="GP62" i="16" s="1"/>
  <c r="GQ62" i="16" s="1"/>
  <c r="GR62" i="16" s="1"/>
  <c r="GO78" i="16"/>
  <c r="GP78" i="16" s="1"/>
  <c r="GQ78" i="16" s="1"/>
  <c r="GR78" i="16" s="1"/>
  <c r="GO82" i="16"/>
  <c r="GP82" i="16" s="1"/>
  <c r="GQ82" i="16" s="1"/>
  <c r="GR82" i="16" s="1"/>
  <c r="GO72" i="16"/>
  <c r="GP72" i="16" s="1"/>
  <c r="GQ72" i="16" s="1"/>
  <c r="GR72" i="16" s="1"/>
  <c r="GO76" i="16"/>
  <c r="GP76" i="16" s="1"/>
  <c r="GQ76" i="16" s="1"/>
  <c r="GR76" i="16" s="1"/>
  <c r="GO104" i="16"/>
  <c r="GP104" i="16" s="1"/>
  <c r="GQ104" i="16" s="1"/>
  <c r="GR104" i="16" s="1"/>
  <c r="GO112" i="16"/>
  <c r="GP112" i="16" s="1"/>
  <c r="GQ112" i="16" s="1"/>
  <c r="GR112" i="16" s="1"/>
  <c r="GO96" i="16"/>
  <c r="GP96" i="16" s="1"/>
  <c r="GQ96" i="16" s="1"/>
  <c r="GR96" i="16" s="1"/>
  <c r="GO42" i="16"/>
  <c r="GP42" i="16" s="1"/>
  <c r="GQ42" i="16" s="1"/>
  <c r="GR42" i="16" s="1"/>
  <c r="GO58" i="16"/>
  <c r="GP58" i="16" s="1"/>
  <c r="GQ58" i="16" s="1"/>
  <c r="GR58" i="16" s="1"/>
  <c r="GO86" i="16"/>
  <c r="GP86" i="16" s="1"/>
  <c r="GQ86" i="16" s="1"/>
  <c r="GR86" i="16" s="1"/>
  <c r="GO68" i="16"/>
  <c r="GP68" i="16" s="1"/>
  <c r="GQ68" i="16" s="1"/>
  <c r="GR68" i="16" s="1"/>
  <c r="GO74" i="16"/>
  <c r="GP74" i="16" s="1"/>
  <c r="GQ74" i="16" s="1"/>
  <c r="GR74" i="16" s="1"/>
  <c r="GO90" i="16"/>
  <c r="GP90" i="16" s="1"/>
  <c r="GQ90" i="16" s="1"/>
  <c r="GR90" i="16" s="1"/>
  <c r="GO84" i="16"/>
  <c r="GP84" i="16" s="1"/>
  <c r="GQ84" i="16" s="1"/>
  <c r="GR84" i="16" s="1"/>
  <c r="GO102" i="16"/>
  <c r="GP102" i="16" s="1"/>
  <c r="GQ102" i="16" s="1"/>
  <c r="GR102" i="16" s="1"/>
  <c r="GO116" i="16"/>
  <c r="GP116" i="16" s="1"/>
  <c r="GQ116" i="16" s="1"/>
  <c r="GR116" i="16" s="1"/>
  <c r="GO108" i="16"/>
  <c r="GP108" i="16" s="1"/>
  <c r="GQ108" i="16" s="1"/>
  <c r="GR108" i="16" s="1"/>
  <c r="GO98" i="16"/>
  <c r="GP98" i="16" s="1"/>
  <c r="GQ98" i="16" s="1"/>
  <c r="GR98" i="16" s="1"/>
  <c r="GO94" i="16"/>
  <c r="GP94" i="16" s="1"/>
  <c r="GQ94" i="16" s="1"/>
  <c r="GR94" i="16" s="1"/>
  <c r="GO110" i="16"/>
  <c r="GP110" i="16" s="1"/>
  <c r="GQ110" i="16" s="1"/>
  <c r="GR110" i="16" s="1"/>
  <c r="GO48" i="16"/>
  <c r="GP48" i="16" s="1"/>
  <c r="GQ48" i="16" s="1"/>
  <c r="GR48" i="16" s="1"/>
  <c r="GO50" i="16"/>
  <c r="GP50" i="16" s="1"/>
  <c r="GQ50" i="16" s="1"/>
  <c r="GR50" i="16" s="1"/>
  <c r="GO46" i="16"/>
  <c r="GP46" i="16" s="1"/>
  <c r="GQ46" i="16" s="1"/>
  <c r="GR46" i="16" s="1"/>
  <c r="GO44" i="16"/>
  <c r="GP44" i="16" s="1"/>
  <c r="GQ44" i="16" s="1"/>
  <c r="GR44" i="16" s="1"/>
  <c r="GV40" i="16"/>
  <c r="GT40" i="16"/>
  <c r="GW40" i="16"/>
  <c r="GU40" i="16"/>
  <c r="GS120" i="16" l="1"/>
  <c r="GT120" i="16" s="1"/>
  <c r="GU120" i="16" s="1"/>
  <c r="GV120" i="16" s="1"/>
  <c r="GS118" i="16"/>
  <c r="GT118" i="16" s="1"/>
  <c r="GU118" i="16" s="1"/>
  <c r="GV118" i="16" s="1"/>
  <c r="ID35" i="16"/>
  <c r="GU39" i="16"/>
  <c r="GU37" i="16" s="1"/>
  <c r="GV39" i="16"/>
  <c r="GV37" i="16" s="1"/>
  <c r="GT39" i="16"/>
  <c r="GT37" i="16" s="1"/>
  <c r="GS39" i="16"/>
  <c r="GS37" i="16" s="1"/>
  <c r="GS64" i="16"/>
  <c r="GT64" i="16" s="1"/>
  <c r="GU64" i="16" s="1"/>
  <c r="GV64" i="16" s="1"/>
  <c r="GS84" i="16"/>
  <c r="GT84" i="16" s="1"/>
  <c r="GU84" i="16" s="1"/>
  <c r="GV84" i="16" s="1"/>
  <c r="GS110" i="16"/>
  <c r="GT110" i="16" s="1"/>
  <c r="GU110" i="16" s="1"/>
  <c r="GV110" i="16" s="1"/>
  <c r="GS82" i="16"/>
  <c r="GT82" i="16" s="1"/>
  <c r="GU82" i="16" s="1"/>
  <c r="GV82" i="16" s="1"/>
  <c r="GS96" i="16"/>
  <c r="GS58" i="16"/>
  <c r="GT58" i="16" s="1"/>
  <c r="GU58" i="16" s="1"/>
  <c r="GV58" i="16" s="1"/>
  <c r="GS74" i="16"/>
  <c r="GT74" i="16" s="1"/>
  <c r="GU74" i="16" s="1"/>
  <c r="GV74" i="16" s="1"/>
  <c r="GS116" i="16"/>
  <c r="GT116" i="16" s="1"/>
  <c r="GU116" i="16" s="1"/>
  <c r="GV116" i="16" s="1"/>
  <c r="GS48" i="16"/>
  <c r="GT48" i="16" s="1"/>
  <c r="GU48" i="16" s="1"/>
  <c r="GV48" i="16" s="1"/>
  <c r="GS50" i="16"/>
  <c r="GT50" i="16" s="1"/>
  <c r="GU50" i="16" s="1"/>
  <c r="GV50" i="16" s="1"/>
  <c r="GS56" i="16"/>
  <c r="GT56" i="16" s="1"/>
  <c r="GU56" i="16" s="1"/>
  <c r="GV56" i="16" s="1"/>
  <c r="GS60" i="16"/>
  <c r="GT60" i="16" s="1"/>
  <c r="GU60" i="16" s="1"/>
  <c r="GV60" i="16" s="1"/>
  <c r="GS78" i="16"/>
  <c r="GT78" i="16" s="1"/>
  <c r="GU78" i="16" s="1"/>
  <c r="GV78" i="16" s="1"/>
  <c r="GS68" i="16"/>
  <c r="GS90" i="16"/>
  <c r="GT90" i="16" s="1"/>
  <c r="GU90" i="16" s="1"/>
  <c r="GV90" i="16" s="1"/>
  <c r="GS102" i="16"/>
  <c r="GT102" i="16" s="1"/>
  <c r="GU102" i="16" s="1"/>
  <c r="GV102" i="16" s="1"/>
  <c r="GS108" i="16"/>
  <c r="GT108" i="16" s="1"/>
  <c r="GU108" i="16" s="1"/>
  <c r="GV108" i="16" s="1"/>
  <c r="GS94" i="16"/>
  <c r="GT94" i="16" s="1"/>
  <c r="GU94" i="16" s="1"/>
  <c r="GV94" i="16" s="1"/>
  <c r="GS44" i="16"/>
  <c r="GT44" i="16" s="1"/>
  <c r="GU44" i="16" s="1"/>
  <c r="GV44" i="16" s="1"/>
  <c r="GS54" i="16"/>
  <c r="GT54" i="16" s="1"/>
  <c r="GU54" i="16" s="1"/>
  <c r="GV54" i="16" s="1"/>
  <c r="GS62" i="16"/>
  <c r="GT62" i="16" s="1"/>
  <c r="GU62" i="16" s="1"/>
  <c r="GV62" i="16" s="1"/>
  <c r="GS86" i="16"/>
  <c r="GT86" i="16" s="1"/>
  <c r="GU86" i="16" s="1"/>
  <c r="GV86" i="16" s="1"/>
  <c r="GS80" i="16"/>
  <c r="GT80" i="16" s="1"/>
  <c r="GU80" i="16" s="1"/>
  <c r="GV80" i="16" s="1"/>
  <c r="GS92" i="16"/>
  <c r="GT92" i="16" s="1"/>
  <c r="GU92" i="16" s="1"/>
  <c r="GV92" i="16" s="1"/>
  <c r="GS72" i="16"/>
  <c r="GT72" i="16" s="1"/>
  <c r="GU72" i="16" s="1"/>
  <c r="GV72" i="16" s="1"/>
  <c r="GS66" i="16"/>
  <c r="GT66" i="16" s="1"/>
  <c r="GU66" i="16" s="1"/>
  <c r="GV66" i="16" s="1"/>
  <c r="GS76" i="16"/>
  <c r="GT76" i="16" s="1"/>
  <c r="GU76" i="16" s="1"/>
  <c r="GV76" i="16" s="1"/>
  <c r="GS88" i="16"/>
  <c r="GT88" i="16" s="1"/>
  <c r="GU88" i="16" s="1"/>
  <c r="GV88" i="16" s="1"/>
  <c r="GS104" i="16"/>
  <c r="GT104" i="16" s="1"/>
  <c r="GU104" i="16" s="1"/>
  <c r="GV104" i="16" s="1"/>
  <c r="GS100" i="16"/>
  <c r="GS112" i="16"/>
  <c r="GT112" i="16" s="1"/>
  <c r="GU112" i="16" s="1"/>
  <c r="GV112" i="16" s="1"/>
  <c r="GS106" i="16"/>
  <c r="GT106" i="16" s="1"/>
  <c r="GU106" i="16" s="1"/>
  <c r="GV106" i="16" s="1"/>
  <c r="GS98" i="16"/>
  <c r="GT98" i="16" s="1"/>
  <c r="GU98" i="16" s="1"/>
  <c r="GV98" i="16" s="1"/>
  <c r="GS114" i="16"/>
  <c r="GT114" i="16" s="1"/>
  <c r="GU114" i="16" s="1"/>
  <c r="GV114" i="16" s="1"/>
  <c r="GS52" i="16"/>
  <c r="GT52" i="16" s="1"/>
  <c r="GU52" i="16" s="1"/>
  <c r="GV52" i="16" s="1"/>
  <c r="GS70" i="16"/>
  <c r="GT70" i="16" s="1"/>
  <c r="GU70" i="16" s="1"/>
  <c r="GV70" i="16" s="1"/>
  <c r="GS46" i="16"/>
  <c r="GT46" i="16" s="1"/>
  <c r="GU46" i="16" s="1"/>
  <c r="GV46" i="16" s="1"/>
  <c r="GS42" i="16"/>
  <c r="GT42" i="16" s="1"/>
  <c r="GU42" i="16" s="1"/>
  <c r="GV42" i="16" s="1"/>
  <c r="GT96" i="16"/>
  <c r="GU96" i="16" s="1"/>
  <c r="GV96" i="16" s="1"/>
  <c r="GT100" i="16"/>
  <c r="GU100" i="16" s="1"/>
  <c r="GV100" i="16" s="1"/>
  <c r="GT68" i="16"/>
  <c r="GU68" i="16" s="1"/>
  <c r="GV68" i="16" s="1"/>
  <c r="GZ40" i="16"/>
  <c r="GX40" i="16"/>
  <c r="HA40" i="16"/>
  <c r="GY40" i="16"/>
  <c r="GW118" i="16" l="1"/>
  <c r="GX118" i="16" s="1"/>
  <c r="GY118" i="16" s="1"/>
  <c r="GZ118" i="16" s="1"/>
  <c r="GW120" i="16"/>
  <c r="GX120" i="16" s="1"/>
  <c r="GY120" i="16" s="1"/>
  <c r="GZ120" i="16" s="1"/>
  <c r="IH35" i="16"/>
  <c r="GY39" i="16"/>
  <c r="GY37" i="16" s="1"/>
  <c r="GW108" i="16"/>
  <c r="GX108" i="16" s="1"/>
  <c r="GY108" i="16" s="1"/>
  <c r="GZ108" i="16" s="1"/>
  <c r="GX39" i="16"/>
  <c r="GX37" i="16" s="1"/>
  <c r="GZ39" i="16"/>
  <c r="GZ37" i="16" s="1"/>
  <c r="GW39" i="16"/>
  <c r="GW37" i="16" s="1"/>
  <c r="GW54" i="16"/>
  <c r="GX54" i="16" s="1"/>
  <c r="GY54" i="16" s="1"/>
  <c r="GZ54" i="16" s="1"/>
  <c r="GW90" i="16"/>
  <c r="GX90" i="16" s="1"/>
  <c r="GY90" i="16" s="1"/>
  <c r="GZ90" i="16" s="1"/>
  <c r="GW58" i="16"/>
  <c r="GX58" i="16" s="1"/>
  <c r="GY58" i="16" s="1"/>
  <c r="GZ58" i="16" s="1"/>
  <c r="GW80" i="16"/>
  <c r="GX80" i="16" s="1"/>
  <c r="GY80" i="16" s="1"/>
  <c r="GZ80" i="16" s="1"/>
  <c r="GW68" i="16"/>
  <c r="GX68" i="16" s="1"/>
  <c r="GY68" i="16" s="1"/>
  <c r="GZ68" i="16" s="1"/>
  <c r="GW102" i="16"/>
  <c r="GX102" i="16" s="1"/>
  <c r="GY102" i="16" s="1"/>
  <c r="GZ102" i="16" s="1"/>
  <c r="GW94" i="16"/>
  <c r="GX94" i="16" s="1"/>
  <c r="GY94" i="16" s="1"/>
  <c r="GZ94" i="16" s="1"/>
  <c r="GW110" i="16"/>
  <c r="GX110" i="16" s="1"/>
  <c r="GY110" i="16" s="1"/>
  <c r="GZ110" i="16" s="1"/>
  <c r="GW64" i="16"/>
  <c r="GX64" i="16" s="1"/>
  <c r="GY64" i="16" s="1"/>
  <c r="GZ64" i="16" s="1"/>
  <c r="GW92" i="16"/>
  <c r="GX92" i="16" s="1"/>
  <c r="GY92" i="16" s="1"/>
  <c r="GZ92" i="16" s="1"/>
  <c r="GW86" i="16"/>
  <c r="GX86" i="16" s="1"/>
  <c r="GY86" i="16" s="1"/>
  <c r="GZ86" i="16" s="1"/>
  <c r="GW74" i="16"/>
  <c r="GX74" i="16" s="1"/>
  <c r="GY74" i="16" s="1"/>
  <c r="GZ74" i="16" s="1"/>
  <c r="GW84" i="16"/>
  <c r="GX84" i="16" s="1"/>
  <c r="GY84" i="16" s="1"/>
  <c r="GZ84" i="16" s="1"/>
  <c r="GW116" i="16"/>
  <c r="GX116" i="16" s="1"/>
  <c r="GY116" i="16" s="1"/>
  <c r="GZ116" i="16" s="1"/>
  <c r="GW96" i="16"/>
  <c r="GX96" i="16" s="1"/>
  <c r="GY96" i="16" s="1"/>
  <c r="GZ96" i="16" s="1"/>
  <c r="GW56" i="16"/>
  <c r="GX56" i="16" s="1"/>
  <c r="GY56" i="16" s="1"/>
  <c r="GZ56" i="16" s="1"/>
  <c r="GW50" i="16"/>
  <c r="GX50" i="16" s="1"/>
  <c r="GY50" i="16" s="1"/>
  <c r="GZ50" i="16" s="1"/>
  <c r="GW62" i="16"/>
  <c r="GX62" i="16" s="1"/>
  <c r="GY62" i="16" s="1"/>
  <c r="GZ62" i="16" s="1"/>
  <c r="GW78" i="16"/>
  <c r="GX78" i="16" s="1"/>
  <c r="GY78" i="16" s="1"/>
  <c r="GZ78" i="16" s="1"/>
  <c r="GW82" i="16"/>
  <c r="GX82" i="16" s="1"/>
  <c r="GY82" i="16" s="1"/>
  <c r="GZ82" i="16" s="1"/>
  <c r="GW60" i="16"/>
  <c r="GX60" i="16" s="1"/>
  <c r="GY60" i="16" s="1"/>
  <c r="GZ60" i="16" s="1"/>
  <c r="GW72" i="16"/>
  <c r="GX72" i="16" s="1"/>
  <c r="GY72" i="16" s="1"/>
  <c r="GZ72" i="16" s="1"/>
  <c r="GW66" i="16"/>
  <c r="GX66" i="16" s="1"/>
  <c r="GY66" i="16" s="1"/>
  <c r="GZ66" i="16" s="1"/>
  <c r="GW76" i="16"/>
  <c r="GX76" i="16" s="1"/>
  <c r="GY76" i="16" s="1"/>
  <c r="GZ76" i="16" s="1"/>
  <c r="GW88" i="16"/>
  <c r="GX88" i="16" s="1"/>
  <c r="GY88" i="16" s="1"/>
  <c r="GZ88" i="16" s="1"/>
  <c r="GW104" i="16"/>
  <c r="GX104" i="16" s="1"/>
  <c r="GY104" i="16" s="1"/>
  <c r="GZ104" i="16" s="1"/>
  <c r="GW100" i="16"/>
  <c r="GX100" i="16" s="1"/>
  <c r="GY100" i="16" s="1"/>
  <c r="GZ100" i="16" s="1"/>
  <c r="GW112" i="16"/>
  <c r="GX112" i="16" s="1"/>
  <c r="GY112" i="16" s="1"/>
  <c r="GZ112" i="16" s="1"/>
  <c r="GW106" i="16"/>
  <c r="GX106" i="16" s="1"/>
  <c r="GY106" i="16" s="1"/>
  <c r="GZ106" i="16" s="1"/>
  <c r="GW98" i="16"/>
  <c r="GX98" i="16" s="1"/>
  <c r="GY98" i="16" s="1"/>
  <c r="GZ98" i="16" s="1"/>
  <c r="GW114" i="16"/>
  <c r="GX114" i="16" s="1"/>
  <c r="GY114" i="16" s="1"/>
  <c r="GZ114" i="16" s="1"/>
  <c r="GW44" i="16"/>
  <c r="GX44" i="16" s="1"/>
  <c r="GY44" i="16" s="1"/>
  <c r="GZ44" i="16" s="1"/>
  <c r="GW42" i="16"/>
  <c r="GX42" i="16" s="1"/>
  <c r="GY42" i="16" s="1"/>
  <c r="GZ42" i="16" s="1"/>
  <c r="GW48" i="16"/>
  <c r="GX48" i="16" s="1"/>
  <c r="GY48" i="16" s="1"/>
  <c r="GZ48" i="16" s="1"/>
  <c r="GW70" i="16"/>
  <c r="GX70" i="16" s="1"/>
  <c r="GY70" i="16" s="1"/>
  <c r="GZ70" i="16" s="1"/>
  <c r="HD40" i="16"/>
  <c r="HB40" i="16"/>
  <c r="HE40" i="16"/>
  <c r="HC40" i="16"/>
  <c r="GW46" i="16"/>
  <c r="GX46" i="16" s="1"/>
  <c r="GY46" i="16" s="1"/>
  <c r="GZ46" i="16" s="1"/>
  <c r="GW52" i="16"/>
  <c r="GX52" i="16" s="1"/>
  <c r="GY52" i="16" s="1"/>
  <c r="GZ52" i="16" s="1"/>
  <c r="HA120" i="16" l="1"/>
  <c r="HB120" i="16" s="1"/>
  <c r="HC120" i="16" s="1"/>
  <c r="HD120" i="16" s="1"/>
  <c r="HA86" i="16"/>
  <c r="HB86" i="16" s="1"/>
  <c r="HC86" i="16" s="1"/>
  <c r="HD86" i="16" s="1"/>
  <c r="HA118" i="16"/>
  <c r="HB118" i="16" s="1"/>
  <c r="HC118" i="16" s="1"/>
  <c r="HD118" i="16" s="1"/>
  <c r="HA104" i="16"/>
  <c r="HA98" i="16"/>
  <c r="HB98" i="16" s="1"/>
  <c r="HC98" i="16" s="1"/>
  <c r="HD98" i="16" s="1"/>
  <c r="HA72" i="16"/>
  <c r="HA54" i="16"/>
  <c r="HB54" i="16" s="1"/>
  <c r="HC54" i="16" s="1"/>
  <c r="HD54" i="16" s="1"/>
  <c r="IL35" i="16"/>
  <c r="HA44" i="16"/>
  <c r="HB44" i="16" s="1"/>
  <c r="HC44" i="16" s="1"/>
  <c r="HD44" i="16" s="1"/>
  <c r="HC39" i="16"/>
  <c r="HC37" i="16" s="1"/>
  <c r="HD39" i="16"/>
  <c r="HD37" i="16" s="1"/>
  <c r="HB39" i="16"/>
  <c r="HB37" i="16" s="1"/>
  <c r="HA39" i="16"/>
  <c r="HA37" i="16" s="1"/>
  <c r="HA52" i="16"/>
  <c r="HB52" i="16" s="1"/>
  <c r="HC52" i="16" s="1"/>
  <c r="HD52" i="16" s="1"/>
  <c r="HA62" i="16"/>
  <c r="HB62" i="16" s="1"/>
  <c r="HC62" i="16" s="1"/>
  <c r="HD62" i="16" s="1"/>
  <c r="HA80" i="16"/>
  <c r="HA76" i="16"/>
  <c r="HB76" i="16" s="1"/>
  <c r="HC76" i="16" s="1"/>
  <c r="HD76" i="16" s="1"/>
  <c r="HA112" i="16"/>
  <c r="HB112" i="16" s="1"/>
  <c r="HC112" i="16" s="1"/>
  <c r="HD112" i="16" s="1"/>
  <c r="HA46" i="16"/>
  <c r="HB46" i="16" s="1"/>
  <c r="HC46" i="16" s="1"/>
  <c r="HD46" i="16" s="1"/>
  <c r="HA56" i="16"/>
  <c r="HB56" i="16" s="1"/>
  <c r="HC56" i="16" s="1"/>
  <c r="HD56" i="16" s="1"/>
  <c r="HA64" i="16"/>
  <c r="HB64" i="16" s="1"/>
  <c r="HC64" i="16" s="1"/>
  <c r="HD64" i="16" s="1"/>
  <c r="HA60" i="16"/>
  <c r="HB60" i="16" s="1"/>
  <c r="HC60" i="16" s="1"/>
  <c r="HD60" i="16" s="1"/>
  <c r="HA58" i="16"/>
  <c r="HB58" i="16" s="1"/>
  <c r="HC58" i="16" s="1"/>
  <c r="HD58" i="16" s="1"/>
  <c r="HA92" i="16"/>
  <c r="HB92" i="16" s="1"/>
  <c r="HC92" i="16" s="1"/>
  <c r="HD92" i="16" s="1"/>
  <c r="HA66" i="16"/>
  <c r="HB66" i="16" s="1"/>
  <c r="HC66" i="16" s="1"/>
  <c r="HD66" i="16" s="1"/>
  <c r="HA88" i="16"/>
  <c r="HB88" i="16" s="1"/>
  <c r="HC88" i="16" s="1"/>
  <c r="HD88" i="16" s="1"/>
  <c r="HA100" i="16"/>
  <c r="HB100" i="16" s="1"/>
  <c r="HC100" i="16" s="1"/>
  <c r="HD100" i="16" s="1"/>
  <c r="HA106" i="16"/>
  <c r="HB106" i="16" s="1"/>
  <c r="HC106" i="16" s="1"/>
  <c r="HD106" i="16" s="1"/>
  <c r="HA114" i="16"/>
  <c r="HB114" i="16" s="1"/>
  <c r="HC114" i="16" s="1"/>
  <c r="HD114" i="16" s="1"/>
  <c r="HA78" i="16"/>
  <c r="HB78" i="16" s="1"/>
  <c r="HC78" i="16" s="1"/>
  <c r="HD78" i="16" s="1"/>
  <c r="HA82" i="16"/>
  <c r="HB82" i="16" s="1"/>
  <c r="HC82" i="16" s="1"/>
  <c r="HD82" i="16" s="1"/>
  <c r="HA68" i="16"/>
  <c r="HB68" i="16" s="1"/>
  <c r="HC68" i="16" s="1"/>
  <c r="HD68" i="16" s="1"/>
  <c r="HA74" i="16"/>
  <c r="HB74" i="16" s="1"/>
  <c r="HC74" i="16" s="1"/>
  <c r="HD74" i="16" s="1"/>
  <c r="HA90" i="16"/>
  <c r="HB90" i="16" s="1"/>
  <c r="HC90" i="16" s="1"/>
  <c r="HD90" i="16" s="1"/>
  <c r="HA84" i="16"/>
  <c r="HB84" i="16" s="1"/>
  <c r="HC84" i="16" s="1"/>
  <c r="HD84" i="16" s="1"/>
  <c r="HA102" i="16"/>
  <c r="HB102" i="16" s="1"/>
  <c r="HC102" i="16" s="1"/>
  <c r="HD102" i="16" s="1"/>
  <c r="HA116" i="16"/>
  <c r="HB116" i="16" s="1"/>
  <c r="HC116" i="16" s="1"/>
  <c r="HD116" i="16" s="1"/>
  <c r="HA108" i="16"/>
  <c r="HB108" i="16" s="1"/>
  <c r="HC108" i="16" s="1"/>
  <c r="HD108" i="16" s="1"/>
  <c r="HA96" i="16"/>
  <c r="HB96" i="16" s="1"/>
  <c r="HC96" i="16" s="1"/>
  <c r="HD96" i="16" s="1"/>
  <c r="HA94" i="16"/>
  <c r="HB94" i="16" s="1"/>
  <c r="HC94" i="16" s="1"/>
  <c r="HD94" i="16" s="1"/>
  <c r="HA110" i="16"/>
  <c r="HB110" i="16" s="1"/>
  <c r="HC110" i="16" s="1"/>
  <c r="HD110" i="16" s="1"/>
  <c r="HA50" i="16"/>
  <c r="HB50" i="16" s="1"/>
  <c r="HC50" i="16" s="1"/>
  <c r="HD50" i="16" s="1"/>
  <c r="HA70" i="16"/>
  <c r="HB70" i="16" s="1"/>
  <c r="HC70" i="16" s="1"/>
  <c r="HD70" i="16" s="1"/>
  <c r="HA48" i="16"/>
  <c r="HB48" i="16" s="1"/>
  <c r="HC48" i="16" s="1"/>
  <c r="HD48" i="16" s="1"/>
  <c r="HA42" i="16"/>
  <c r="HB42" i="16" s="1"/>
  <c r="HC42" i="16" s="1"/>
  <c r="HD42" i="16" s="1"/>
  <c r="HB104" i="16"/>
  <c r="HC104" i="16" s="1"/>
  <c r="HD104" i="16" s="1"/>
  <c r="HB72" i="16"/>
  <c r="HC72" i="16" s="1"/>
  <c r="HD72" i="16" s="1"/>
  <c r="HB80" i="16"/>
  <c r="HC80" i="16" s="1"/>
  <c r="HD80" i="16" s="1"/>
  <c r="HH40" i="16"/>
  <c r="HF40" i="16"/>
  <c r="HI40" i="16"/>
  <c r="HG40" i="16"/>
  <c r="HE118" i="16" l="1"/>
  <c r="HF118" i="16" s="1"/>
  <c r="HG118" i="16" s="1"/>
  <c r="HH118" i="16" s="1"/>
  <c r="HE120" i="16"/>
  <c r="HF120" i="16" s="1"/>
  <c r="HG120" i="16" s="1"/>
  <c r="HH120" i="16" s="1"/>
  <c r="IP35" i="16"/>
  <c r="HE88" i="16"/>
  <c r="HG39" i="16"/>
  <c r="HG37" i="16" s="1"/>
  <c r="HH39" i="16"/>
  <c r="HH37" i="16" s="1"/>
  <c r="HE94" i="16"/>
  <c r="HF94" i="16" s="1"/>
  <c r="HG94" i="16" s="1"/>
  <c r="HH94" i="16" s="1"/>
  <c r="HF39" i="16"/>
  <c r="HF37" i="16" s="1"/>
  <c r="HE39" i="16"/>
  <c r="HE37" i="16" s="1"/>
  <c r="HE56" i="16"/>
  <c r="HF56" i="16" s="1"/>
  <c r="HG56" i="16" s="1"/>
  <c r="HH56" i="16" s="1"/>
  <c r="HE106" i="16"/>
  <c r="HF106" i="16" s="1"/>
  <c r="HG106" i="16" s="1"/>
  <c r="HH106" i="16" s="1"/>
  <c r="HE60" i="16"/>
  <c r="HF60" i="16" s="1"/>
  <c r="HG60" i="16" s="1"/>
  <c r="HH60" i="16" s="1"/>
  <c r="HE78" i="16"/>
  <c r="HF78" i="16" s="1"/>
  <c r="HG78" i="16" s="1"/>
  <c r="HH78" i="16" s="1"/>
  <c r="HE66" i="16"/>
  <c r="HF66" i="16" s="1"/>
  <c r="HG66" i="16" s="1"/>
  <c r="HH66" i="16" s="1"/>
  <c r="HE100" i="16"/>
  <c r="HF100" i="16" s="1"/>
  <c r="HG100" i="16" s="1"/>
  <c r="HH100" i="16" s="1"/>
  <c r="HE62" i="16"/>
  <c r="HF62" i="16" s="1"/>
  <c r="HG62" i="16" s="1"/>
  <c r="HH62" i="16" s="1"/>
  <c r="HE82" i="16"/>
  <c r="HF82" i="16" s="1"/>
  <c r="HG82" i="16" s="1"/>
  <c r="HH82" i="16" s="1"/>
  <c r="HE72" i="16"/>
  <c r="HF72" i="16" s="1"/>
  <c r="HG72" i="16" s="1"/>
  <c r="HH72" i="16" s="1"/>
  <c r="HE76" i="16"/>
  <c r="HE104" i="16"/>
  <c r="HF104" i="16" s="1"/>
  <c r="HG104" i="16" s="1"/>
  <c r="HH104" i="16" s="1"/>
  <c r="HE112" i="16"/>
  <c r="HF112" i="16" s="1"/>
  <c r="HG112" i="16" s="1"/>
  <c r="HH112" i="16" s="1"/>
  <c r="HE96" i="16"/>
  <c r="HF96" i="16" s="1"/>
  <c r="HG96" i="16" s="1"/>
  <c r="HH96" i="16" s="1"/>
  <c r="HE110" i="16"/>
  <c r="HF110" i="16" s="1"/>
  <c r="HG110" i="16" s="1"/>
  <c r="HH110" i="16" s="1"/>
  <c r="HE50" i="16"/>
  <c r="HF50" i="16" s="1"/>
  <c r="HG50" i="16" s="1"/>
  <c r="HH50" i="16" s="1"/>
  <c r="HE54" i="16"/>
  <c r="HF54" i="16" s="1"/>
  <c r="HG54" i="16" s="1"/>
  <c r="HH54" i="16" s="1"/>
  <c r="HE64" i="16"/>
  <c r="HF64" i="16" s="1"/>
  <c r="HG64" i="16" s="1"/>
  <c r="HH64" i="16" s="1"/>
  <c r="HE80" i="16"/>
  <c r="HF80" i="16" s="1"/>
  <c r="HG80" i="16" s="1"/>
  <c r="HH80" i="16" s="1"/>
  <c r="HE92" i="16"/>
  <c r="HF92" i="16" s="1"/>
  <c r="HG92" i="16" s="1"/>
  <c r="HH92" i="16" s="1"/>
  <c r="HE58" i="16"/>
  <c r="HF58" i="16" s="1"/>
  <c r="HG58" i="16" s="1"/>
  <c r="HH58" i="16" s="1"/>
  <c r="HE86" i="16"/>
  <c r="HF86" i="16" s="1"/>
  <c r="HG86" i="16" s="1"/>
  <c r="HH86" i="16" s="1"/>
  <c r="HE68" i="16"/>
  <c r="HF68" i="16" s="1"/>
  <c r="HG68" i="16" s="1"/>
  <c r="HH68" i="16" s="1"/>
  <c r="HE74" i="16"/>
  <c r="HF74" i="16" s="1"/>
  <c r="HG74" i="16" s="1"/>
  <c r="HH74" i="16" s="1"/>
  <c r="HE90" i="16"/>
  <c r="HF90" i="16" s="1"/>
  <c r="HG90" i="16" s="1"/>
  <c r="HH90" i="16" s="1"/>
  <c r="HE84" i="16"/>
  <c r="HF84" i="16" s="1"/>
  <c r="HG84" i="16" s="1"/>
  <c r="HH84" i="16" s="1"/>
  <c r="HE102" i="16"/>
  <c r="HF102" i="16" s="1"/>
  <c r="HG102" i="16" s="1"/>
  <c r="HH102" i="16" s="1"/>
  <c r="HE116" i="16"/>
  <c r="HF116" i="16" s="1"/>
  <c r="HG116" i="16" s="1"/>
  <c r="HH116" i="16" s="1"/>
  <c r="HE108" i="16"/>
  <c r="HF108" i="16" s="1"/>
  <c r="HG108" i="16" s="1"/>
  <c r="HH108" i="16" s="1"/>
  <c r="HE98" i="16"/>
  <c r="HF98" i="16" s="1"/>
  <c r="HG98" i="16" s="1"/>
  <c r="HH98" i="16" s="1"/>
  <c r="HE114" i="16"/>
  <c r="HF114" i="16" s="1"/>
  <c r="HG114" i="16" s="1"/>
  <c r="HH114" i="16" s="1"/>
  <c r="HE70" i="16"/>
  <c r="HF70" i="16" s="1"/>
  <c r="HG70" i="16" s="1"/>
  <c r="HH70" i="16" s="1"/>
  <c r="HE42" i="16"/>
  <c r="HF42" i="16" s="1"/>
  <c r="HG42" i="16" s="1"/>
  <c r="HH42" i="16" s="1"/>
  <c r="HF88" i="16"/>
  <c r="HG88" i="16" s="1"/>
  <c r="HH88" i="16" s="1"/>
  <c r="HF76" i="16"/>
  <c r="HG76" i="16" s="1"/>
  <c r="HH76" i="16" s="1"/>
  <c r="HE52" i="16"/>
  <c r="HF52" i="16" s="1"/>
  <c r="HG52" i="16" s="1"/>
  <c r="HH52" i="16" s="1"/>
  <c r="HL40" i="16"/>
  <c r="HJ40" i="16"/>
  <c r="HM40" i="16"/>
  <c r="HK40" i="16"/>
  <c r="HE46" i="16"/>
  <c r="HF46" i="16" s="1"/>
  <c r="HG46" i="16" s="1"/>
  <c r="HH46" i="16" s="1"/>
  <c r="HE48" i="16"/>
  <c r="HF48" i="16" s="1"/>
  <c r="HG48" i="16" s="1"/>
  <c r="HH48" i="16" s="1"/>
  <c r="HE44" i="16"/>
  <c r="HF44" i="16" s="1"/>
  <c r="HG44" i="16" s="1"/>
  <c r="HH44" i="16" s="1"/>
  <c r="HI44" i="16" l="1"/>
  <c r="HJ44" i="16" s="1"/>
  <c r="HK44" i="16" s="1"/>
  <c r="HL44" i="16" s="1"/>
  <c r="HI120" i="16"/>
  <c r="HJ120" i="16" s="1"/>
  <c r="HK120" i="16" s="1"/>
  <c r="HL120" i="16" s="1"/>
  <c r="HI118" i="16"/>
  <c r="HJ118" i="16" s="1"/>
  <c r="HK118" i="16" s="1"/>
  <c r="HL118" i="16" s="1"/>
  <c r="HK39" i="16"/>
  <c r="HK37" i="16" s="1"/>
  <c r="HJ39" i="16"/>
  <c r="HJ37" i="16" s="1"/>
  <c r="HL39" i="16"/>
  <c r="HL37" i="16" s="1"/>
  <c r="HI39" i="16"/>
  <c r="HI37" i="16" s="1"/>
  <c r="HI46" i="16"/>
  <c r="HJ46" i="16" s="1"/>
  <c r="HK46" i="16" s="1"/>
  <c r="HL46" i="16" s="1"/>
  <c r="HI80" i="16"/>
  <c r="HJ80" i="16" s="1"/>
  <c r="HK80" i="16" s="1"/>
  <c r="HL80" i="16" s="1"/>
  <c r="HI112" i="16"/>
  <c r="HJ112" i="16" s="1"/>
  <c r="HK112" i="16" s="1"/>
  <c r="HL112" i="16" s="1"/>
  <c r="HI56" i="16"/>
  <c r="HJ56" i="16" s="1"/>
  <c r="HK56" i="16" s="1"/>
  <c r="HL56" i="16" s="1"/>
  <c r="HI76" i="16"/>
  <c r="HJ76" i="16" s="1"/>
  <c r="HK76" i="16" s="1"/>
  <c r="HL76" i="16" s="1"/>
  <c r="HI48" i="16"/>
  <c r="HJ48" i="16" s="1"/>
  <c r="HK48" i="16" s="1"/>
  <c r="HL48" i="16" s="1"/>
  <c r="HI62" i="16"/>
  <c r="HJ62" i="16" s="1"/>
  <c r="HK62" i="16" s="1"/>
  <c r="HL62" i="16" s="1"/>
  <c r="HI72" i="16"/>
  <c r="HJ72" i="16" s="1"/>
  <c r="HK72" i="16" s="1"/>
  <c r="HL72" i="16" s="1"/>
  <c r="HI104" i="16"/>
  <c r="HJ104" i="16" s="1"/>
  <c r="HK104" i="16" s="1"/>
  <c r="HL104" i="16" s="1"/>
  <c r="HI50" i="16"/>
  <c r="HJ50" i="16" s="1"/>
  <c r="HK50" i="16" s="1"/>
  <c r="HL50" i="16" s="1"/>
  <c r="HI86" i="16"/>
  <c r="HJ86" i="16" s="1"/>
  <c r="HK86" i="16" s="1"/>
  <c r="HL86" i="16" s="1"/>
  <c r="HI92" i="16"/>
  <c r="HJ92" i="16" s="1"/>
  <c r="HK92" i="16" s="1"/>
  <c r="HL92" i="16" s="1"/>
  <c r="HI66" i="16"/>
  <c r="HJ66" i="16" s="1"/>
  <c r="HK66" i="16" s="1"/>
  <c r="HL66" i="16" s="1"/>
  <c r="HI88" i="16"/>
  <c r="HJ88" i="16" s="1"/>
  <c r="HK88" i="16" s="1"/>
  <c r="HL88" i="16" s="1"/>
  <c r="HI100" i="16"/>
  <c r="HJ100" i="16" s="1"/>
  <c r="HK100" i="16" s="1"/>
  <c r="HL100" i="16" s="1"/>
  <c r="HI106" i="16"/>
  <c r="HJ106" i="16" s="1"/>
  <c r="HK106" i="16" s="1"/>
  <c r="HL106" i="16" s="1"/>
  <c r="HI94" i="16"/>
  <c r="HJ94" i="16" s="1"/>
  <c r="HK94" i="16" s="1"/>
  <c r="HL94" i="16" s="1"/>
  <c r="HI96" i="16"/>
  <c r="HJ96" i="16" s="1"/>
  <c r="HK96" i="16" s="1"/>
  <c r="HL96" i="16" s="1"/>
  <c r="HI110" i="16"/>
  <c r="HJ110" i="16" s="1"/>
  <c r="HK110" i="16" s="1"/>
  <c r="HL110" i="16" s="1"/>
  <c r="HI54" i="16"/>
  <c r="HJ54" i="16" s="1"/>
  <c r="HK54" i="16" s="1"/>
  <c r="HL54" i="16" s="1"/>
  <c r="HI64" i="16"/>
  <c r="HJ64" i="16" s="1"/>
  <c r="HK64" i="16" s="1"/>
  <c r="HL64" i="16" s="1"/>
  <c r="HI60" i="16"/>
  <c r="HJ60" i="16" s="1"/>
  <c r="HK60" i="16" s="1"/>
  <c r="HL60" i="16" s="1"/>
  <c r="HI58" i="16"/>
  <c r="HJ58" i="16" s="1"/>
  <c r="HK58" i="16" s="1"/>
  <c r="HL58" i="16" s="1"/>
  <c r="HI78" i="16"/>
  <c r="HJ78" i="16" s="1"/>
  <c r="HK78" i="16" s="1"/>
  <c r="HL78" i="16" s="1"/>
  <c r="HI82" i="16"/>
  <c r="HJ82" i="16" s="1"/>
  <c r="HK82" i="16" s="1"/>
  <c r="HL82" i="16" s="1"/>
  <c r="HI68" i="16"/>
  <c r="HJ68" i="16" s="1"/>
  <c r="HK68" i="16" s="1"/>
  <c r="HL68" i="16" s="1"/>
  <c r="HI74" i="16"/>
  <c r="HJ74" i="16" s="1"/>
  <c r="HK74" i="16" s="1"/>
  <c r="HL74" i="16" s="1"/>
  <c r="HI90" i="16"/>
  <c r="HJ90" i="16" s="1"/>
  <c r="HK90" i="16" s="1"/>
  <c r="HL90" i="16" s="1"/>
  <c r="HI84" i="16"/>
  <c r="HJ84" i="16" s="1"/>
  <c r="HK84" i="16" s="1"/>
  <c r="HL84" i="16" s="1"/>
  <c r="HI102" i="16"/>
  <c r="HJ102" i="16" s="1"/>
  <c r="HK102" i="16" s="1"/>
  <c r="HL102" i="16" s="1"/>
  <c r="HI116" i="16"/>
  <c r="HJ116" i="16" s="1"/>
  <c r="HK116" i="16" s="1"/>
  <c r="HL116" i="16" s="1"/>
  <c r="HI108" i="16"/>
  <c r="HJ108" i="16" s="1"/>
  <c r="HK108" i="16" s="1"/>
  <c r="HL108" i="16" s="1"/>
  <c r="HI98" i="16"/>
  <c r="HJ98" i="16" s="1"/>
  <c r="HK98" i="16" s="1"/>
  <c r="HL98" i="16" s="1"/>
  <c r="HI114" i="16"/>
  <c r="HJ114" i="16" s="1"/>
  <c r="HK114" i="16" s="1"/>
  <c r="HL114" i="16" s="1"/>
  <c r="HI70" i="16"/>
  <c r="HJ70" i="16" s="1"/>
  <c r="HK70" i="16" s="1"/>
  <c r="HL70" i="16" s="1"/>
  <c r="HP40" i="16"/>
  <c r="HN40" i="16"/>
  <c r="HM39" i="16" s="1"/>
  <c r="HM37" i="16" s="1"/>
  <c r="HQ40" i="16"/>
  <c r="HO40" i="16"/>
  <c r="HI52" i="16"/>
  <c r="HJ52" i="16" s="1"/>
  <c r="HK52" i="16" s="1"/>
  <c r="HL52" i="16" s="1"/>
  <c r="HI42" i="16"/>
  <c r="HJ42" i="16" s="1"/>
  <c r="HK42" i="16" s="1"/>
  <c r="HL42" i="16" s="1"/>
  <c r="HM120" i="16" l="1"/>
  <c r="HN120" i="16" s="1"/>
  <c r="HO120" i="16" s="1"/>
  <c r="HP120" i="16" s="1"/>
  <c r="HM118" i="16"/>
  <c r="HN118" i="16" s="1"/>
  <c r="HO118" i="16" s="1"/>
  <c r="HP118" i="16" s="1"/>
  <c r="HM114" i="16"/>
  <c r="HN114" i="16" s="1"/>
  <c r="HO114" i="16" s="1"/>
  <c r="HP114" i="16" s="1"/>
  <c r="HO39" i="16"/>
  <c r="HO37" i="16" s="1"/>
  <c r="HM52" i="16"/>
  <c r="HN52" i="16" s="1"/>
  <c r="HO52" i="16" s="1"/>
  <c r="HP52" i="16" s="1"/>
  <c r="HP39" i="16"/>
  <c r="HP37" i="16" s="1"/>
  <c r="HN39" i="16"/>
  <c r="HN37" i="16" s="1"/>
  <c r="HM68" i="16"/>
  <c r="HN68" i="16" s="1"/>
  <c r="HO68" i="16" s="1"/>
  <c r="HP68" i="16" s="1"/>
  <c r="HM80" i="16"/>
  <c r="HN80" i="16" s="1"/>
  <c r="HO80" i="16" s="1"/>
  <c r="HP80" i="16" s="1"/>
  <c r="HM102" i="16"/>
  <c r="HN102" i="16" s="1"/>
  <c r="HO102" i="16" s="1"/>
  <c r="HP102" i="16" s="1"/>
  <c r="HM54" i="16"/>
  <c r="HN54" i="16" s="1"/>
  <c r="HO54" i="16" s="1"/>
  <c r="HP54" i="16" s="1"/>
  <c r="HM58" i="16"/>
  <c r="HN58" i="16" s="1"/>
  <c r="HO58" i="16" s="1"/>
  <c r="HP58" i="16" s="1"/>
  <c r="HM90" i="16"/>
  <c r="HN90" i="16" s="1"/>
  <c r="HO90" i="16" s="1"/>
  <c r="HP90" i="16" s="1"/>
  <c r="HM108" i="16"/>
  <c r="HN108" i="16" s="1"/>
  <c r="HO108" i="16" s="1"/>
  <c r="HP108" i="16" s="1"/>
  <c r="HM64" i="16"/>
  <c r="HN64" i="16" s="1"/>
  <c r="HO64" i="16" s="1"/>
  <c r="HP64" i="16" s="1"/>
  <c r="HM92" i="16"/>
  <c r="HN92" i="16" s="1"/>
  <c r="HO92" i="16" s="1"/>
  <c r="HP92" i="16" s="1"/>
  <c r="HM86" i="16"/>
  <c r="HN86" i="16" s="1"/>
  <c r="HO86" i="16" s="1"/>
  <c r="HP86" i="16" s="1"/>
  <c r="HM74" i="16"/>
  <c r="HN74" i="16" s="1"/>
  <c r="HO74" i="16" s="1"/>
  <c r="HP74" i="16" s="1"/>
  <c r="HM84" i="16"/>
  <c r="HN84" i="16" s="1"/>
  <c r="HO84" i="16" s="1"/>
  <c r="HP84" i="16" s="1"/>
  <c r="HM116" i="16"/>
  <c r="HN116" i="16" s="1"/>
  <c r="HO116" i="16" s="1"/>
  <c r="HP116" i="16" s="1"/>
  <c r="HM98" i="16"/>
  <c r="HN98" i="16" s="1"/>
  <c r="HO98" i="16" s="1"/>
  <c r="HP98" i="16" s="1"/>
  <c r="HM42" i="16"/>
  <c r="HN42" i="16" s="1"/>
  <c r="HO42" i="16" s="1"/>
  <c r="HP42" i="16" s="1"/>
  <c r="HM56" i="16"/>
  <c r="HN56" i="16" s="1"/>
  <c r="HO56" i="16" s="1"/>
  <c r="HP56" i="16" s="1"/>
  <c r="HM50" i="16"/>
  <c r="HN50" i="16" s="1"/>
  <c r="HO50" i="16" s="1"/>
  <c r="HP50" i="16" s="1"/>
  <c r="HM62" i="16"/>
  <c r="HN62" i="16" s="1"/>
  <c r="HO62" i="16" s="1"/>
  <c r="HP62" i="16" s="1"/>
  <c r="HM78" i="16"/>
  <c r="HN78" i="16" s="1"/>
  <c r="HO78" i="16" s="1"/>
  <c r="HP78" i="16" s="1"/>
  <c r="HM82" i="16"/>
  <c r="HN82" i="16" s="1"/>
  <c r="HO82" i="16" s="1"/>
  <c r="HP82" i="16" s="1"/>
  <c r="HM60" i="16"/>
  <c r="HN60" i="16" s="1"/>
  <c r="HO60" i="16" s="1"/>
  <c r="HP60" i="16" s="1"/>
  <c r="HM72" i="16"/>
  <c r="HN72" i="16" s="1"/>
  <c r="HO72" i="16" s="1"/>
  <c r="HP72" i="16" s="1"/>
  <c r="HM66" i="16"/>
  <c r="HN66" i="16" s="1"/>
  <c r="HO66" i="16" s="1"/>
  <c r="HP66" i="16" s="1"/>
  <c r="HM76" i="16"/>
  <c r="HN76" i="16" s="1"/>
  <c r="HO76" i="16" s="1"/>
  <c r="HP76" i="16" s="1"/>
  <c r="HM88" i="16"/>
  <c r="HN88" i="16" s="1"/>
  <c r="HO88" i="16" s="1"/>
  <c r="HP88" i="16" s="1"/>
  <c r="HM104" i="16"/>
  <c r="HN104" i="16" s="1"/>
  <c r="HO104" i="16" s="1"/>
  <c r="HP104" i="16" s="1"/>
  <c r="HM100" i="16"/>
  <c r="HN100" i="16" s="1"/>
  <c r="HO100" i="16" s="1"/>
  <c r="HP100" i="16" s="1"/>
  <c r="HM112" i="16"/>
  <c r="HN112" i="16" s="1"/>
  <c r="HO112" i="16" s="1"/>
  <c r="HP112" i="16" s="1"/>
  <c r="HM106" i="16"/>
  <c r="HN106" i="16" s="1"/>
  <c r="HO106" i="16" s="1"/>
  <c r="HP106" i="16" s="1"/>
  <c r="HM96" i="16"/>
  <c r="HN96" i="16" s="1"/>
  <c r="HO96" i="16" s="1"/>
  <c r="HP96" i="16" s="1"/>
  <c r="HM94" i="16"/>
  <c r="HN94" i="16" s="1"/>
  <c r="HO94" i="16" s="1"/>
  <c r="HP94" i="16" s="1"/>
  <c r="HM110" i="16"/>
  <c r="HN110" i="16" s="1"/>
  <c r="HO110" i="16" s="1"/>
  <c r="HP110" i="16" s="1"/>
  <c r="HM70" i="16"/>
  <c r="HN70" i="16" s="1"/>
  <c r="HO70" i="16" s="1"/>
  <c r="HP70" i="16" s="1"/>
  <c r="HM46" i="16"/>
  <c r="HN46" i="16" s="1"/>
  <c r="HO46" i="16" s="1"/>
  <c r="HP46" i="16" s="1"/>
  <c r="HT40" i="16"/>
  <c r="HR40" i="16"/>
  <c r="HU40" i="16"/>
  <c r="HS40" i="16"/>
  <c r="HM48" i="16"/>
  <c r="HN48" i="16" s="1"/>
  <c r="HO48" i="16" s="1"/>
  <c r="HP48" i="16" s="1"/>
  <c r="HM44" i="16"/>
  <c r="HN44" i="16" s="1"/>
  <c r="HO44" i="16" s="1"/>
  <c r="HP44" i="16" s="1"/>
  <c r="HQ118" i="16" l="1"/>
  <c r="HR118" i="16" s="1"/>
  <c r="HS118" i="16" s="1"/>
  <c r="HT118" i="16" s="1"/>
  <c r="HQ120" i="16"/>
  <c r="HR120" i="16" s="1"/>
  <c r="HS120" i="16" s="1"/>
  <c r="HT120" i="16" s="1"/>
  <c r="HQ44" i="16"/>
  <c r="HR44" i="16" s="1"/>
  <c r="HS44" i="16" s="1"/>
  <c r="HT44" i="16" s="1"/>
  <c r="HT39" i="16"/>
  <c r="HT37" i="16" s="1"/>
  <c r="HS39" i="16"/>
  <c r="HS37" i="16" s="1"/>
  <c r="HR39" i="16"/>
  <c r="HR37" i="16" s="1"/>
  <c r="HQ39" i="16"/>
  <c r="HQ37" i="16" s="1"/>
  <c r="HQ48" i="16"/>
  <c r="HR48" i="16" s="1"/>
  <c r="HS48" i="16" s="1"/>
  <c r="HT48" i="16" s="1"/>
  <c r="HQ102" i="16"/>
  <c r="HR102" i="16" s="1"/>
  <c r="HS102" i="16" s="1"/>
  <c r="HT102" i="16" s="1"/>
  <c r="HQ60" i="16"/>
  <c r="HR60" i="16" s="1"/>
  <c r="HS60" i="16" s="1"/>
  <c r="HT60" i="16" s="1"/>
  <c r="HQ72" i="16"/>
  <c r="HR72" i="16" s="1"/>
  <c r="HS72" i="16" s="1"/>
  <c r="HT72" i="16" s="1"/>
  <c r="HQ54" i="16"/>
  <c r="HR54" i="16" s="1"/>
  <c r="HS54" i="16" s="1"/>
  <c r="HT54" i="16" s="1"/>
  <c r="HQ80" i="16"/>
  <c r="HR80" i="16" s="1"/>
  <c r="HS80" i="16" s="1"/>
  <c r="HT80" i="16" s="1"/>
  <c r="HQ90" i="16"/>
  <c r="HR90" i="16" s="1"/>
  <c r="HS90" i="16" s="1"/>
  <c r="HT90" i="16" s="1"/>
  <c r="HQ108" i="16"/>
  <c r="HR108" i="16" s="1"/>
  <c r="HS108" i="16" s="1"/>
  <c r="HT108" i="16" s="1"/>
  <c r="HQ64" i="16"/>
  <c r="HR64" i="16" s="1"/>
  <c r="HS64" i="16" s="1"/>
  <c r="HT64" i="16" s="1"/>
  <c r="HQ86" i="16"/>
  <c r="HR86" i="16" s="1"/>
  <c r="HS86" i="16" s="1"/>
  <c r="HT86" i="16" s="1"/>
  <c r="HQ92" i="16"/>
  <c r="HQ74" i="16"/>
  <c r="HR74" i="16" s="1"/>
  <c r="HS74" i="16" s="1"/>
  <c r="HT74" i="16" s="1"/>
  <c r="HQ84" i="16"/>
  <c r="HQ116" i="16"/>
  <c r="HR116" i="16" s="1"/>
  <c r="HS116" i="16" s="1"/>
  <c r="HT116" i="16" s="1"/>
  <c r="HQ96" i="16"/>
  <c r="HQ110" i="16"/>
  <c r="HR110" i="16" s="1"/>
  <c r="HS110" i="16" s="1"/>
  <c r="HT110" i="16" s="1"/>
  <c r="HQ114" i="16"/>
  <c r="HR114" i="16" s="1"/>
  <c r="HS114" i="16" s="1"/>
  <c r="HT114" i="16" s="1"/>
  <c r="HQ98" i="16"/>
  <c r="HQ106" i="16"/>
  <c r="HR106" i="16" s="1"/>
  <c r="HS106" i="16" s="1"/>
  <c r="HT106" i="16" s="1"/>
  <c r="HQ56" i="16"/>
  <c r="HR56" i="16" s="1"/>
  <c r="HS56" i="16" s="1"/>
  <c r="HT56" i="16" s="1"/>
  <c r="HQ50" i="16"/>
  <c r="HR50" i="16" s="1"/>
  <c r="HS50" i="16" s="1"/>
  <c r="HT50" i="16" s="1"/>
  <c r="HQ62" i="16"/>
  <c r="HR62" i="16" s="1"/>
  <c r="HS62" i="16" s="1"/>
  <c r="HT62" i="16" s="1"/>
  <c r="HQ66" i="16"/>
  <c r="HR66" i="16" s="1"/>
  <c r="HS66" i="16" s="1"/>
  <c r="HT66" i="16" s="1"/>
  <c r="HQ58" i="16"/>
  <c r="HR58" i="16" s="1"/>
  <c r="HS58" i="16" s="1"/>
  <c r="HT58" i="16" s="1"/>
  <c r="HQ78" i="16"/>
  <c r="HR78" i="16" s="1"/>
  <c r="HS78" i="16" s="1"/>
  <c r="HT78" i="16" s="1"/>
  <c r="HQ82" i="16"/>
  <c r="HR82" i="16" s="1"/>
  <c r="HS82" i="16" s="1"/>
  <c r="HT82" i="16" s="1"/>
  <c r="HQ68" i="16"/>
  <c r="HR68" i="16" s="1"/>
  <c r="HS68" i="16" s="1"/>
  <c r="HT68" i="16" s="1"/>
  <c r="HQ76" i="16"/>
  <c r="HR76" i="16" s="1"/>
  <c r="HS76" i="16" s="1"/>
  <c r="HT76" i="16" s="1"/>
  <c r="HQ88" i="16"/>
  <c r="HR88" i="16" s="1"/>
  <c r="HS88" i="16" s="1"/>
  <c r="HT88" i="16" s="1"/>
  <c r="HQ104" i="16"/>
  <c r="HR104" i="16" s="1"/>
  <c r="HS104" i="16" s="1"/>
  <c r="HT104" i="16" s="1"/>
  <c r="HQ100" i="16"/>
  <c r="HR100" i="16" s="1"/>
  <c r="HS100" i="16" s="1"/>
  <c r="HT100" i="16" s="1"/>
  <c r="HQ112" i="16"/>
  <c r="HR112" i="16" s="1"/>
  <c r="HS112" i="16" s="1"/>
  <c r="HT112" i="16" s="1"/>
  <c r="HQ94" i="16"/>
  <c r="HR94" i="16" s="1"/>
  <c r="HS94" i="16" s="1"/>
  <c r="HT94" i="16" s="1"/>
  <c r="HQ42" i="16"/>
  <c r="HR42" i="16" s="1"/>
  <c r="HS42" i="16" s="1"/>
  <c r="HT42" i="16" s="1"/>
  <c r="HQ70" i="16"/>
  <c r="HR70" i="16" s="1"/>
  <c r="HS70" i="16" s="1"/>
  <c r="HT70" i="16" s="1"/>
  <c r="HX40" i="16"/>
  <c r="HV40" i="16"/>
  <c r="HY40" i="16"/>
  <c r="HW40" i="16"/>
  <c r="HR96" i="16"/>
  <c r="HS96" i="16" s="1"/>
  <c r="HT96" i="16" s="1"/>
  <c r="HR98" i="16"/>
  <c r="HS98" i="16" s="1"/>
  <c r="HT98" i="16" s="1"/>
  <c r="HR92" i="16"/>
  <c r="HS92" i="16" s="1"/>
  <c r="HT92" i="16" s="1"/>
  <c r="HR84" i="16"/>
  <c r="HS84" i="16" s="1"/>
  <c r="HT84" i="16" s="1"/>
  <c r="HQ46" i="16"/>
  <c r="HR46" i="16" s="1"/>
  <c r="HS46" i="16" s="1"/>
  <c r="HT46" i="16" s="1"/>
  <c r="HQ52" i="16"/>
  <c r="HR52" i="16" s="1"/>
  <c r="HS52" i="16" s="1"/>
  <c r="HT52" i="16" s="1"/>
  <c r="HU52" i="16" l="1"/>
  <c r="HV52" i="16"/>
  <c r="HW52" i="16" s="1"/>
  <c r="HX52" i="16" s="1"/>
  <c r="HU46" i="16"/>
  <c r="HV46" i="16" s="1"/>
  <c r="HW46" i="16" s="1"/>
  <c r="HX46" i="16" s="1"/>
  <c r="HU120" i="16"/>
  <c r="HV120" i="16" s="1"/>
  <c r="HW120" i="16" s="1"/>
  <c r="HX120" i="16" s="1"/>
  <c r="HU118" i="16"/>
  <c r="HV118" i="16" s="1"/>
  <c r="HW118" i="16" s="1"/>
  <c r="HX118" i="16" s="1"/>
  <c r="HW39" i="16"/>
  <c r="HW37" i="16" s="1"/>
  <c r="HV39" i="16"/>
  <c r="HV37" i="16" s="1"/>
  <c r="HX39" i="16"/>
  <c r="HX37" i="16" s="1"/>
  <c r="HU39" i="16"/>
  <c r="HU37" i="16" s="1"/>
  <c r="HU54" i="16"/>
  <c r="HV54" i="16" s="1"/>
  <c r="HW54" i="16" s="1"/>
  <c r="HX54" i="16" s="1"/>
  <c r="HU64" i="16"/>
  <c r="HV64" i="16" s="1"/>
  <c r="HW64" i="16" s="1"/>
  <c r="HX64" i="16" s="1"/>
  <c r="HU80" i="16"/>
  <c r="HV80" i="16" s="1"/>
  <c r="HW80" i="16" s="1"/>
  <c r="HX80" i="16" s="1"/>
  <c r="HU92" i="16"/>
  <c r="HV92" i="16" s="1"/>
  <c r="HW92" i="16" s="1"/>
  <c r="HX92" i="16" s="1"/>
  <c r="HU58" i="16"/>
  <c r="HV58" i="16" s="1"/>
  <c r="HW58" i="16" s="1"/>
  <c r="HX58" i="16" s="1"/>
  <c r="HU66" i="16"/>
  <c r="HV66" i="16" s="1"/>
  <c r="HW66" i="16" s="1"/>
  <c r="HX66" i="16" s="1"/>
  <c r="HU72" i="16"/>
  <c r="HV72" i="16" s="1"/>
  <c r="HW72" i="16" s="1"/>
  <c r="HX72" i="16" s="1"/>
  <c r="HU68" i="16"/>
  <c r="HV68" i="16" s="1"/>
  <c r="HW68" i="16" s="1"/>
  <c r="HX68" i="16" s="1"/>
  <c r="HU76" i="16"/>
  <c r="HV76" i="16" s="1"/>
  <c r="HW76" i="16" s="1"/>
  <c r="HX76" i="16" s="1"/>
  <c r="HU88" i="16"/>
  <c r="HV88" i="16" s="1"/>
  <c r="HW88" i="16" s="1"/>
  <c r="HX88" i="16" s="1"/>
  <c r="HU104" i="16"/>
  <c r="HV104" i="16" s="1"/>
  <c r="HW104" i="16" s="1"/>
  <c r="HX104" i="16" s="1"/>
  <c r="HU100" i="16"/>
  <c r="HV100" i="16" s="1"/>
  <c r="HW100" i="16" s="1"/>
  <c r="HX100" i="16" s="1"/>
  <c r="HU112" i="16"/>
  <c r="HV112" i="16" s="1"/>
  <c r="HW112" i="16" s="1"/>
  <c r="HX112" i="16" s="1"/>
  <c r="HU106" i="16"/>
  <c r="HV106" i="16" s="1"/>
  <c r="HW106" i="16" s="1"/>
  <c r="HX106" i="16" s="1"/>
  <c r="HU96" i="16"/>
  <c r="HV96" i="16" s="1"/>
  <c r="HW96" i="16" s="1"/>
  <c r="HX96" i="16" s="1"/>
  <c r="HU94" i="16"/>
  <c r="HV94" i="16" s="1"/>
  <c r="HW94" i="16" s="1"/>
  <c r="HX94" i="16" s="1"/>
  <c r="HU110" i="16"/>
  <c r="HV110" i="16" s="1"/>
  <c r="HW110" i="16" s="1"/>
  <c r="HX110" i="16" s="1"/>
  <c r="HU48" i="16"/>
  <c r="HV48" i="16" s="1"/>
  <c r="HW48" i="16" s="1"/>
  <c r="HX48" i="16" s="1"/>
  <c r="IB40" i="16"/>
  <c r="HZ40" i="16"/>
  <c r="IC40" i="16"/>
  <c r="IA40" i="16"/>
  <c r="HU56" i="16"/>
  <c r="HV56" i="16" s="1"/>
  <c r="HW56" i="16" s="1"/>
  <c r="HX56" i="16" s="1"/>
  <c r="HU50" i="16"/>
  <c r="HV50" i="16" s="1"/>
  <c r="HW50" i="16" s="1"/>
  <c r="HX50" i="16" s="1"/>
  <c r="HU62" i="16"/>
  <c r="HV62" i="16" s="1"/>
  <c r="HW62" i="16" s="1"/>
  <c r="HX62" i="16" s="1"/>
  <c r="HU78" i="16"/>
  <c r="HV78" i="16" s="1"/>
  <c r="HW78" i="16" s="1"/>
  <c r="HX78" i="16" s="1"/>
  <c r="HU82" i="16"/>
  <c r="HV82" i="16" s="1"/>
  <c r="HW82" i="16" s="1"/>
  <c r="HX82" i="16" s="1"/>
  <c r="HU60" i="16"/>
  <c r="HV60" i="16" s="1"/>
  <c r="HW60" i="16" s="1"/>
  <c r="HX60" i="16" s="1"/>
  <c r="HU86" i="16"/>
  <c r="HV86" i="16" s="1"/>
  <c r="HW86" i="16" s="1"/>
  <c r="HX86" i="16" s="1"/>
  <c r="HU70" i="16"/>
  <c r="HV70" i="16" s="1"/>
  <c r="HW70" i="16" s="1"/>
  <c r="HX70" i="16" s="1"/>
  <c r="HU74" i="16"/>
  <c r="HV74" i="16" s="1"/>
  <c r="HW74" i="16" s="1"/>
  <c r="HX74" i="16" s="1"/>
  <c r="HU90" i="16"/>
  <c r="HV90" i="16" s="1"/>
  <c r="HW90" i="16" s="1"/>
  <c r="HX90" i="16" s="1"/>
  <c r="HU84" i="16"/>
  <c r="HV84" i="16" s="1"/>
  <c r="HW84" i="16" s="1"/>
  <c r="HX84" i="16" s="1"/>
  <c r="HU102" i="16"/>
  <c r="HV102" i="16" s="1"/>
  <c r="HW102" i="16" s="1"/>
  <c r="HX102" i="16" s="1"/>
  <c r="HU116" i="16"/>
  <c r="HV116" i="16" s="1"/>
  <c r="HW116" i="16" s="1"/>
  <c r="HX116" i="16" s="1"/>
  <c r="HU108" i="16"/>
  <c r="HV108" i="16" s="1"/>
  <c r="HW108" i="16" s="1"/>
  <c r="HX108" i="16" s="1"/>
  <c r="HU98" i="16"/>
  <c r="HV98" i="16" s="1"/>
  <c r="HW98" i="16" s="1"/>
  <c r="HX98" i="16" s="1"/>
  <c r="HU114" i="16"/>
  <c r="HV114" i="16" s="1"/>
  <c r="HW114" i="16" s="1"/>
  <c r="HX114" i="16" s="1"/>
  <c r="HU42" i="16"/>
  <c r="HV42" i="16" s="1"/>
  <c r="HW42" i="16" s="1"/>
  <c r="HX42" i="16" s="1"/>
  <c r="HU44" i="16"/>
  <c r="HV44" i="16" s="1"/>
  <c r="HW44" i="16" s="1"/>
  <c r="HX44" i="16" s="1"/>
  <c r="HY44" i="16" l="1"/>
  <c r="HZ44" i="16"/>
  <c r="HY120" i="16"/>
  <c r="HZ120" i="16" s="1"/>
  <c r="IA120" i="16" s="1"/>
  <c r="IB120" i="16" s="1"/>
  <c r="HY118" i="16"/>
  <c r="HZ118" i="16" s="1"/>
  <c r="IA118" i="16" s="1"/>
  <c r="IB118" i="16" s="1"/>
  <c r="IA44" i="16"/>
  <c r="IB44" i="16" s="1"/>
  <c r="IA39" i="16"/>
  <c r="IA37" i="16" s="1"/>
  <c r="HY78" i="16"/>
  <c r="HZ78" i="16" s="1"/>
  <c r="IA78" i="16" s="1"/>
  <c r="IB78" i="16" s="1"/>
  <c r="HZ39" i="16"/>
  <c r="HZ37" i="16" s="1"/>
  <c r="HY39" i="16"/>
  <c r="HY37" i="16" s="1"/>
  <c r="IB39" i="16"/>
  <c r="IB37" i="16" s="1"/>
  <c r="HY62" i="16"/>
  <c r="HZ62" i="16" s="1"/>
  <c r="IA62" i="16" s="1"/>
  <c r="IB62" i="16" s="1"/>
  <c r="HY42" i="16"/>
  <c r="HZ42" i="16" s="1"/>
  <c r="IA42" i="16" s="1"/>
  <c r="IB42" i="16" s="1"/>
  <c r="HY70" i="16"/>
  <c r="HZ70" i="16" s="1"/>
  <c r="IA70" i="16" s="1"/>
  <c r="IB70" i="16" s="1"/>
  <c r="HY50" i="16"/>
  <c r="HZ50" i="16" s="1"/>
  <c r="IA50" i="16" s="1"/>
  <c r="IB50" i="16" s="1"/>
  <c r="HY54" i="16"/>
  <c r="HZ54" i="16" s="1"/>
  <c r="IA54" i="16" s="1"/>
  <c r="IB54" i="16" s="1"/>
  <c r="HY66" i="16"/>
  <c r="HZ66" i="16" s="1"/>
  <c r="IA66" i="16" s="1"/>
  <c r="IB66" i="16" s="1"/>
  <c r="HY76" i="16"/>
  <c r="HY56" i="16"/>
  <c r="HZ56" i="16" s="1"/>
  <c r="IA56" i="16" s="1"/>
  <c r="IB56" i="16" s="1"/>
  <c r="HY64" i="16"/>
  <c r="HZ64" i="16" s="1"/>
  <c r="IA64" i="16" s="1"/>
  <c r="IB64" i="16" s="1"/>
  <c r="HY60" i="16"/>
  <c r="HZ60" i="16" s="1"/>
  <c r="IA60" i="16" s="1"/>
  <c r="IB60" i="16" s="1"/>
  <c r="HY58" i="16"/>
  <c r="HZ58" i="16" s="1"/>
  <c r="IA58" i="16" s="1"/>
  <c r="IB58" i="16" s="1"/>
  <c r="HY82" i="16"/>
  <c r="HZ82" i="16" s="1"/>
  <c r="IA82" i="16" s="1"/>
  <c r="IB82" i="16" s="1"/>
  <c r="HY104" i="16"/>
  <c r="HZ104" i="16" s="1"/>
  <c r="IA104" i="16" s="1"/>
  <c r="IB104" i="16" s="1"/>
  <c r="HY68" i="16"/>
  <c r="HZ68" i="16" s="1"/>
  <c r="IA68" i="16" s="1"/>
  <c r="IB68" i="16" s="1"/>
  <c r="HY88" i="16"/>
  <c r="HZ88" i="16" s="1"/>
  <c r="IA88" i="16" s="1"/>
  <c r="IB88" i="16" s="1"/>
  <c r="HY100" i="16"/>
  <c r="HZ100" i="16" s="1"/>
  <c r="IA100" i="16" s="1"/>
  <c r="IB100" i="16" s="1"/>
  <c r="HY86" i="16"/>
  <c r="HZ86" i="16" s="1"/>
  <c r="IA86" i="16" s="1"/>
  <c r="IB86" i="16" s="1"/>
  <c r="HY80" i="16"/>
  <c r="HZ80" i="16" s="1"/>
  <c r="IA80" i="16" s="1"/>
  <c r="IB80" i="16" s="1"/>
  <c r="HY92" i="16"/>
  <c r="HZ92" i="16" s="1"/>
  <c r="IA92" i="16" s="1"/>
  <c r="IB92" i="16" s="1"/>
  <c r="HY72" i="16"/>
  <c r="HZ72" i="16" s="1"/>
  <c r="IA72" i="16" s="1"/>
  <c r="IB72" i="16" s="1"/>
  <c r="HY74" i="16"/>
  <c r="HZ74" i="16" s="1"/>
  <c r="IA74" i="16" s="1"/>
  <c r="IB74" i="16" s="1"/>
  <c r="HY90" i="16"/>
  <c r="HZ90" i="16" s="1"/>
  <c r="IA90" i="16" s="1"/>
  <c r="IB90" i="16" s="1"/>
  <c r="HY84" i="16"/>
  <c r="HZ84" i="16" s="1"/>
  <c r="IA84" i="16" s="1"/>
  <c r="IB84" i="16" s="1"/>
  <c r="HY102" i="16"/>
  <c r="HZ102" i="16" s="1"/>
  <c r="IA102" i="16" s="1"/>
  <c r="IB102" i="16" s="1"/>
  <c r="HY108" i="16"/>
  <c r="HZ108" i="16" s="1"/>
  <c r="IA108" i="16" s="1"/>
  <c r="IB108" i="16" s="1"/>
  <c r="HY98" i="16"/>
  <c r="HZ98" i="16" s="1"/>
  <c r="IA98" i="16" s="1"/>
  <c r="IB98" i="16" s="1"/>
  <c r="HY116" i="16"/>
  <c r="HZ116" i="16" s="1"/>
  <c r="IA116" i="16" s="1"/>
  <c r="IB116" i="16" s="1"/>
  <c r="HY96" i="16"/>
  <c r="HZ96" i="16" s="1"/>
  <c r="IA96" i="16" s="1"/>
  <c r="IB96" i="16" s="1"/>
  <c r="HY112" i="16"/>
  <c r="HZ112" i="16" s="1"/>
  <c r="IA112" i="16" s="1"/>
  <c r="IB112" i="16" s="1"/>
  <c r="HY106" i="16"/>
  <c r="HZ106" i="16" s="1"/>
  <c r="IA106" i="16" s="1"/>
  <c r="IB106" i="16" s="1"/>
  <c r="HY110" i="16"/>
  <c r="HZ110" i="16" s="1"/>
  <c r="IA110" i="16" s="1"/>
  <c r="IB110" i="16" s="1"/>
  <c r="HY94" i="16"/>
  <c r="HZ94" i="16" s="1"/>
  <c r="IA94" i="16" s="1"/>
  <c r="IB94" i="16" s="1"/>
  <c r="HY114" i="16"/>
  <c r="HZ114" i="16" s="1"/>
  <c r="IA114" i="16" s="1"/>
  <c r="IB114" i="16" s="1"/>
  <c r="HY46" i="16"/>
  <c r="HZ46" i="16" s="1"/>
  <c r="IA46" i="16" s="1"/>
  <c r="IB46" i="16" s="1"/>
  <c r="HY48" i="16"/>
  <c r="HZ48" i="16" s="1"/>
  <c r="IA48" i="16" s="1"/>
  <c r="IB48" i="16" s="1"/>
  <c r="IF40" i="16"/>
  <c r="ID40" i="16"/>
  <c r="IG40" i="16"/>
  <c r="IE40" i="16"/>
  <c r="HZ76" i="16"/>
  <c r="IA76" i="16" s="1"/>
  <c r="IB76" i="16" s="1"/>
  <c r="HY52" i="16"/>
  <c r="HZ52" i="16" s="1"/>
  <c r="IA52" i="16" s="1"/>
  <c r="IB52" i="16" s="1"/>
  <c r="IC118" i="16" l="1"/>
  <c r="ID118" i="16" s="1"/>
  <c r="IE118" i="16" s="1"/>
  <c r="IF118" i="16" s="1"/>
  <c r="IC120" i="16"/>
  <c r="ID120" i="16" s="1"/>
  <c r="IE120" i="16" s="1"/>
  <c r="IF120" i="16" s="1"/>
  <c r="IE39" i="16"/>
  <c r="IE37" i="16" s="1"/>
  <c r="IC52" i="16"/>
  <c r="ID52" i="16" s="1"/>
  <c r="IE52" i="16" s="1"/>
  <c r="IF52" i="16" s="1"/>
  <c r="ID39" i="16"/>
  <c r="ID37" i="16" s="1"/>
  <c r="IC39" i="16"/>
  <c r="IC37" i="16" s="1"/>
  <c r="IF39" i="16"/>
  <c r="IF37" i="16" s="1"/>
  <c r="IC44" i="16"/>
  <c r="ID44" i="16" s="1"/>
  <c r="IE44" i="16" s="1"/>
  <c r="IF44" i="16" s="1"/>
  <c r="IC48" i="16"/>
  <c r="ID48" i="16" s="1"/>
  <c r="IE48" i="16" s="1"/>
  <c r="IF48" i="16" s="1"/>
  <c r="IC54" i="16"/>
  <c r="ID54" i="16" s="1"/>
  <c r="IE54" i="16" s="1"/>
  <c r="IF54" i="16" s="1"/>
  <c r="IC64" i="16"/>
  <c r="ID64" i="16" s="1"/>
  <c r="IE64" i="16" s="1"/>
  <c r="IF64" i="16" s="1"/>
  <c r="IC80" i="16"/>
  <c r="ID80" i="16" s="1"/>
  <c r="IE80" i="16" s="1"/>
  <c r="IF80" i="16" s="1"/>
  <c r="IC92" i="16"/>
  <c r="ID92" i="16" s="1"/>
  <c r="IE92" i="16" s="1"/>
  <c r="IF92" i="16" s="1"/>
  <c r="IC58" i="16"/>
  <c r="ID58" i="16" s="1"/>
  <c r="IE58" i="16" s="1"/>
  <c r="IF58" i="16" s="1"/>
  <c r="IC66" i="16"/>
  <c r="ID66" i="16" s="1"/>
  <c r="IE66" i="16" s="1"/>
  <c r="IF66" i="16" s="1"/>
  <c r="IC86" i="16"/>
  <c r="ID86" i="16" s="1"/>
  <c r="IE86" i="16" s="1"/>
  <c r="IF86" i="16" s="1"/>
  <c r="IC70" i="16"/>
  <c r="ID70" i="16" s="1"/>
  <c r="IE70" i="16" s="1"/>
  <c r="IF70" i="16" s="1"/>
  <c r="IC74" i="16"/>
  <c r="ID74" i="16" s="1"/>
  <c r="IE74" i="16" s="1"/>
  <c r="IF74" i="16" s="1"/>
  <c r="IC88" i="16"/>
  <c r="ID88" i="16" s="1"/>
  <c r="IE88" i="16" s="1"/>
  <c r="IF88" i="16" s="1"/>
  <c r="IC104" i="16"/>
  <c r="ID104" i="16" s="1"/>
  <c r="IE104" i="16" s="1"/>
  <c r="IF104" i="16" s="1"/>
  <c r="IC100" i="16"/>
  <c r="ID100" i="16" s="1"/>
  <c r="IE100" i="16" s="1"/>
  <c r="IF100" i="16" s="1"/>
  <c r="IC114" i="16"/>
  <c r="ID114" i="16" s="1"/>
  <c r="IE114" i="16" s="1"/>
  <c r="IF114" i="16" s="1"/>
  <c r="IC108" i="16"/>
  <c r="ID108" i="16" s="1"/>
  <c r="IE108" i="16" s="1"/>
  <c r="IF108" i="16" s="1"/>
  <c r="IC96" i="16"/>
  <c r="ID96" i="16" s="1"/>
  <c r="IE96" i="16" s="1"/>
  <c r="IF96" i="16" s="1"/>
  <c r="IC94" i="16"/>
  <c r="ID94" i="16" s="1"/>
  <c r="IE94" i="16" s="1"/>
  <c r="IF94" i="16" s="1"/>
  <c r="IJ40" i="16"/>
  <c r="IH40" i="16"/>
  <c r="IK40" i="16"/>
  <c r="II40" i="16"/>
  <c r="IC42" i="16"/>
  <c r="ID42" i="16" s="1"/>
  <c r="IE42" i="16" s="1"/>
  <c r="IF42" i="16" s="1"/>
  <c r="IC56" i="16"/>
  <c r="ID56" i="16" s="1"/>
  <c r="IE56" i="16" s="1"/>
  <c r="IF56" i="16" s="1"/>
  <c r="IC50" i="16"/>
  <c r="ID50" i="16" s="1"/>
  <c r="IE50" i="16" s="1"/>
  <c r="IF50" i="16" s="1"/>
  <c r="IC62" i="16"/>
  <c r="ID62" i="16" s="1"/>
  <c r="IE62" i="16" s="1"/>
  <c r="IF62" i="16" s="1"/>
  <c r="IC78" i="16"/>
  <c r="ID78" i="16" s="1"/>
  <c r="IE78" i="16" s="1"/>
  <c r="IF78" i="16" s="1"/>
  <c r="IC82" i="16"/>
  <c r="ID82" i="16" s="1"/>
  <c r="IE82" i="16" s="1"/>
  <c r="IF82" i="16" s="1"/>
  <c r="IC60" i="16"/>
  <c r="ID60" i="16" s="1"/>
  <c r="IE60" i="16" s="1"/>
  <c r="IF60" i="16" s="1"/>
  <c r="IC90" i="16"/>
  <c r="ID90" i="16" s="1"/>
  <c r="IE90" i="16" s="1"/>
  <c r="IF90" i="16" s="1"/>
  <c r="IC72" i="16"/>
  <c r="ID72" i="16" s="1"/>
  <c r="IE72" i="16" s="1"/>
  <c r="IF72" i="16" s="1"/>
  <c r="IC68" i="16"/>
  <c r="ID68" i="16" s="1"/>
  <c r="IE68" i="16" s="1"/>
  <c r="IF68" i="16" s="1"/>
  <c r="IC76" i="16"/>
  <c r="ID76" i="16" s="1"/>
  <c r="IE76" i="16" s="1"/>
  <c r="IF76" i="16" s="1"/>
  <c r="IC84" i="16"/>
  <c r="ID84" i="16" s="1"/>
  <c r="IE84" i="16" s="1"/>
  <c r="IF84" i="16" s="1"/>
  <c r="IC102" i="16"/>
  <c r="ID102" i="16" s="1"/>
  <c r="IE102" i="16" s="1"/>
  <c r="IF102" i="16" s="1"/>
  <c r="IC116" i="16"/>
  <c r="ID116" i="16" s="1"/>
  <c r="IE116" i="16" s="1"/>
  <c r="IF116" i="16" s="1"/>
  <c r="IC112" i="16"/>
  <c r="ID112" i="16" s="1"/>
  <c r="IE112" i="16" s="1"/>
  <c r="IF112" i="16" s="1"/>
  <c r="IC106" i="16"/>
  <c r="ID106" i="16" s="1"/>
  <c r="IE106" i="16" s="1"/>
  <c r="IF106" i="16" s="1"/>
  <c r="IC98" i="16"/>
  <c r="ID98" i="16" s="1"/>
  <c r="IE98" i="16" s="1"/>
  <c r="IF98" i="16" s="1"/>
  <c r="IC110" i="16"/>
  <c r="ID110" i="16" s="1"/>
  <c r="IE110" i="16" s="1"/>
  <c r="IF110" i="16" s="1"/>
  <c r="IC46" i="16"/>
  <c r="ID46" i="16" s="1"/>
  <c r="IE46" i="16" s="1"/>
  <c r="IF46" i="16" s="1"/>
  <c r="IG110" i="16" l="1"/>
  <c r="IH110" i="16" s="1"/>
  <c r="II110" i="16" s="1"/>
  <c r="IJ110" i="16" s="1"/>
  <c r="IG46" i="16"/>
  <c r="IH46" i="16" s="1"/>
  <c r="II46" i="16" s="1"/>
  <c r="IJ46" i="16" s="1"/>
  <c r="IG60" i="16"/>
  <c r="IH60" i="16" s="1"/>
  <c r="II60" i="16" s="1"/>
  <c r="IJ60" i="16" s="1"/>
  <c r="IG120" i="16"/>
  <c r="IH120" i="16" s="1"/>
  <c r="II120" i="16" s="1"/>
  <c r="IJ120" i="16" s="1"/>
  <c r="IG118" i="16"/>
  <c r="IH118" i="16" s="1"/>
  <c r="II118" i="16" s="1"/>
  <c r="IJ118" i="16" s="1"/>
  <c r="IG112" i="16"/>
  <c r="IH112" i="16" s="1"/>
  <c r="II112" i="16" s="1"/>
  <c r="IJ112" i="16" s="1"/>
  <c r="IG82" i="16"/>
  <c r="IH82" i="16" s="1"/>
  <c r="II82" i="16" s="1"/>
  <c r="IJ82" i="16" s="1"/>
  <c r="IG102" i="16"/>
  <c r="IH102" i="16" s="1"/>
  <c r="II102" i="16" s="1"/>
  <c r="IJ102" i="16" s="1"/>
  <c r="IG54" i="16"/>
  <c r="IH54" i="16" s="1"/>
  <c r="II54" i="16" s="1"/>
  <c r="IJ54" i="16" s="1"/>
  <c r="IG76" i="16"/>
  <c r="IH76" i="16" s="1"/>
  <c r="II76" i="16" s="1"/>
  <c r="IJ76" i="16" s="1"/>
  <c r="II39" i="16"/>
  <c r="II37" i="16" s="1"/>
  <c r="IH39" i="16"/>
  <c r="IH37" i="16" s="1"/>
  <c r="IJ39" i="16"/>
  <c r="IJ37" i="16" s="1"/>
  <c r="IG39" i="16"/>
  <c r="IG37" i="16" s="1"/>
  <c r="IG58" i="16"/>
  <c r="IH58" i="16" s="1"/>
  <c r="II58" i="16" s="1"/>
  <c r="IJ58" i="16" s="1"/>
  <c r="IG64" i="16"/>
  <c r="IH64" i="16" s="1"/>
  <c r="II64" i="16" s="1"/>
  <c r="IJ64" i="16" s="1"/>
  <c r="IG90" i="16"/>
  <c r="IH90" i="16" s="1"/>
  <c r="II90" i="16" s="1"/>
  <c r="IJ90" i="16" s="1"/>
  <c r="IG78" i="16"/>
  <c r="IH78" i="16" s="1"/>
  <c r="II78" i="16" s="1"/>
  <c r="IJ78" i="16" s="1"/>
  <c r="IG68" i="16"/>
  <c r="IG84" i="16"/>
  <c r="IH84" i="16" s="1"/>
  <c r="II84" i="16" s="1"/>
  <c r="IJ84" i="16" s="1"/>
  <c r="IG116" i="16"/>
  <c r="IH116" i="16" s="1"/>
  <c r="II116" i="16" s="1"/>
  <c r="IJ116" i="16" s="1"/>
  <c r="IG106" i="16"/>
  <c r="IH106" i="16" s="1"/>
  <c r="II106" i="16" s="1"/>
  <c r="IJ106" i="16" s="1"/>
  <c r="IG98" i="16"/>
  <c r="IH98" i="16" s="1"/>
  <c r="II98" i="16" s="1"/>
  <c r="IJ98" i="16" s="1"/>
  <c r="IG56" i="16"/>
  <c r="IH56" i="16" s="1"/>
  <c r="II56" i="16" s="1"/>
  <c r="IJ56" i="16" s="1"/>
  <c r="IG50" i="16"/>
  <c r="IH50" i="16" s="1"/>
  <c r="II50" i="16" s="1"/>
  <c r="IJ50" i="16" s="1"/>
  <c r="IG62" i="16"/>
  <c r="IH62" i="16" s="1"/>
  <c r="II62" i="16" s="1"/>
  <c r="IJ62" i="16" s="1"/>
  <c r="IG66" i="16"/>
  <c r="IH66" i="16" s="1"/>
  <c r="II66" i="16" s="1"/>
  <c r="IJ66" i="16" s="1"/>
  <c r="IG86" i="16"/>
  <c r="IH86" i="16" s="1"/>
  <c r="II86" i="16" s="1"/>
  <c r="IJ86" i="16" s="1"/>
  <c r="IG80" i="16"/>
  <c r="IH80" i="16" s="1"/>
  <c r="II80" i="16" s="1"/>
  <c r="IJ80" i="16" s="1"/>
  <c r="IG92" i="16"/>
  <c r="IH92" i="16" s="1"/>
  <c r="II92" i="16" s="1"/>
  <c r="IJ92" i="16" s="1"/>
  <c r="IG72" i="16"/>
  <c r="IH72" i="16" s="1"/>
  <c r="II72" i="16" s="1"/>
  <c r="IJ72" i="16" s="1"/>
  <c r="IG74" i="16"/>
  <c r="IH74" i="16" s="1"/>
  <c r="II74" i="16" s="1"/>
  <c r="IJ74" i="16" s="1"/>
  <c r="IG88" i="16"/>
  <c r="IG104" i="16"/>
  <c r="IH104" i="16" s="1"/>
  <c r="II104" i="16" s="1"/>
  <c r="IJ104" i="16" s="1"/>
  <c r="IG100" i="16"/>
  <c r="IH100" i="16" s="1"/>
  <c r="II100" i="16" s="1"/>
  <c r="IJ100" i="16" s="1"/>
  <c r="IG114" i="16"/>
  <c r="IH114" i="16" s="1"/>
  <c r="II114" i="16" s="1"/>
  <c r="IJ114" i="16" s="1"/>
  <c r="IG108" i="16"/>
  <c r="IH108" i="16" s="1"/>
  <c r="II108" i="16" s="1"/>
  <c r="IJ108" i="16" s="1"/>
  <c r="IG96" i="16"/>
  <c r="IH96" i="16" s="1"/>
  <c r="II96" i="16" s="1"/>
  <c r="IJ96" i="16" s="1"/>
  <c r="IG94" i="16"/>
  <c r="IH94" i="16" s="1"/>
  <c r="II94" i="16" s="1"/>
  <c r="IJ94" i="16" s="1"/>
  <c r="IG42" i="16"/>
  <c r="IH42" i="16" s="1"/>
  <c r="II42" i="16" s="1"/>
  <c r="IJ42" i="16" s="1"/>
  <c r="IG70" i="16"/>
  <c r="IH70" i="16" s="1"/>
  <c r="II70" i="16" s="1"/>
  <c r="IJ70" i="16" s="1"/>
  <c r="IG52" i="16"/>
  <c r="IH52" i="16" s="1"/>
  <c r="II52" i="16" s="1"/>
  <c r="IJ52" i="16" s="1"/>
  <c r="IG48" i="16"/>
  <c r="IH48" i="16" s="1"/>
  <c r="II48" i="16" s="1"/>
  <c r="IJ48" i="16" s="1"/>
  <c r="IN40" i="16"/>
  <c r="IL40" i="16"/>
  <c r="IO40" i="16"/>
  <c r="IM40" i="16"/>
  <c r="IH88" i="16"/>
  <c r="II88" i="16" s="1"/>
  <c r="IJ88" i="16" s="1"/>
  <c r="IH68" i="16"/>
  <c r="II68" i="16" s="1"/>
  <c r="IJ68" i="16" s="1"/>
  <c r="IG44" i="16"/>
  <c r="IH44" i="16" s="1"/>
  <c r="II44" i="16" s="1"/>
  <c r="IJ44" i="16" s="1"/>
  <c r="IK118" i="16" l="1"/>
  <c r="IL118" i="16" s="1"/>
  <c r="IM118" i="16" s="1"/>
  <c r="IN118" i="16" s="1"/>
  <c r="IK120" i="16"/>
  <c r="IL120" i="16" s="1"/>
  <c r="IM120" i="16" s="1"/>
  <c r="IN120" i="16" s="1"/>
  <c r="IM39" i="16"/>
  <c r="IM37" i="16" s="1"/>
  <c r="IL39" i="16"/>
  <c r="IL37" i="16" s="1"/>
  <c r="IK39" i="16"/>
  <c r="IK37" i="16" s="1"/>
  <c r="IN39" i="16"/>
  <c r="IN37" i="16" s="1"/>
  <c r="IK44" i="16"/>
  <c r="IL44" i="16" s="1"/>
  <c r="IM44" i="16" s="1"/>
  <c r="IN44" i="16" s="1"/>
  <c r="IK42" i="16"/>
  <c r="IL42" i="16" s="1"/>
  <c r="IM42" i="16" s="1"/>
  <c r="IN42" i="16" s="1"/>
  <c r="IK48" i="16"/>
  <c r="IL48" i="16" s="1"/>
  <c r="IM48" i="16" s="1"/>
  <c r="IN48" i="16" s="1"/>
  <c r="IK54" i="16"/>
  <c r="IL54" i="16" s="1"/>
  <c r="IM54" i="16" s="1"/>
  <c r="IN54" i="16" s="1"/>
  <c r="IK64" i="16"/>
  <c r="IL64" i="16" s="1"/>
  <c r="IM64" i="16" s="1"/>
  <c r="IN64" i="16" s="1"/>
  <c r="IK80" i="16"/>
  <c r="IL80" i="16" s="1"/>
  <c r="IM80" i="16" s="1"/>
  <c r="IN80" i="16" s="1"/>
  <c r="IK92" i="16"/>
  <c r="IL92" i="16" s="1"/>
  <c r="IM92" i="16" s="1"/>
  <c r="IN92" i="16" s="1"/>
  <c r="IK58" i="16"/>
  <c r="IL58" i="16" s="1"/>
  <c r="IM58" i="16" s="1"/>
  <c r="IN58" i="16" s="1"/>
  <c r="IK66" i="16"/>
  <c r="IL66" i="16" s="1"/>
  <c r="IM66" i="16" s="1"/>
  <c r="IN66" i="16" s="1"/>
  <c r="IK86" i="16"/>
  <c r="IL86" i="16" s="1"/>
  <c r="IM86" i="16" s="1"/>
  <c r="IN86" i="16" s="1"/>
  <c r="IK70" i="16"/>
  <c r="IL70" i="16" s="1"/>
  <c r="IM70" i="16" s="1"/>
  <c r="IN70" i="16" s="1"/>
  <c r="IK74" i="16"/>
  <c r="IL74" i="16" s="1"/>
  <c r="IM74" i="16" s="1"/>
  <c r="IN74" i="16" s="1"/>
  <c r="IK88" i="16"/>
  <c r="IL88" i="16" s="1"/>
  <c r="IM88" i="16" s="1"/>
  <c r="IN88" i="16" s="1"/>
  <c r="IK104" i="16"/>
  <c r="IL104" i="16" s="1"/>
  <c r="IM104" i="16" s="1"/>
  <c r="IN104" i="16" s="1"/>
  <c r="IK100" i="16"/>
  <c r="IL100" i="16" s="1"/>
  <c r="IM100" i="16" s="1"/>
  <c r="IN100" i="16" s="1"/>
  <c r="IK114" i="16"/>
  <c r="IL114" i="16" s="1"/>
  <c r="IM114" i="16" s="1"/>
  <c r="IN114" i="16" s="1"/>
  <c r="IK108" i="16"/>
  <c r="IL108" i="16" s="1"/>
  <c r="IM108" i="16" s="1"/>
  <c r="IN108" i="16" s="1"/>
  <c r="IK96" i="16"/>
  <c r="IL96" i="16" s="1"/>
  <c r="IM96" i="16" s="1"/>
  <c r="IN96" i="16" s="1"/>
  <c r="IK94" i="16"/>
  <c r="IR40" i="16"/>
  <c r="IP40" i="16"/>
  <c r="IS40" i="16"/>
  <c r="IQ40" i="16"/>
  <c r="IL94" i="16"/>
  <c r="IM94" i="16" s="1"/>
  <c r="IN94" i="16" s="1"/>
  <c r="IK46" i="16"/>
  <c r="IL46" i="16" s="1"/>
  <c r="IM46" i="16" s="1"/>
  <c r="IN46" i="16" s="1"/>
  <c r="IK56" i="16"/>
  <c r="IL56" i="16" s="1"/>
  <c r="IM56" i="16" s="1"/>
  <c r="IN56" i="16" s="1"/>
  <c r="IK50" i="16"/>
  <c r="IL50" i="16" s="1"/>
  <c r="IM50" i="16" s="1"/>
  <c r="IN50" i="16" s="1"/>
  <c r="IK62" i="16"/>
  <c r="IL62" i="16" s="1"/>
  <c r="IM62" i="16" s="1"/>
  <c r="IN62" i="16" s="1"/>
  <c r="IK78" i="16"/>
  <c r="IL78" i="16" s="1"/>
  <c r="IM78" i="16" s="1"/>
  <c r="IN78" i="16" s="1"/>
  <c r="IK82" i="16"/>
  <c r="IL82" i="16" s="1"/>
  <c r="IM82" i="16" s="1"/>
  <c r="IN82" i="16" s="1"/>
  <c r="IK60" i="16"/>
  <c r="IL60" i="16" s="1"/>
  <c r="IM60" i="16" s="1"/>
  <c r="IN60" i="16" s="1"/>
  <c r="IK90" i="16"/>
  <c r="IL90" i="16" s="1"/>
  <c r="IM90" i="16" s="1"/>
  <c r="IN90" i="16" s="1"/>
  <c r="IK72" i="16"/>
  <c r="IL72" i="16" s="1"/>
  <c r="IM72" i="16" s="1"/>
  <c r="IN72" i="16" s="1"/>
  <c r="IK68" i="16"/>
  <c r="IL68" i="16" s="1"/>
  <c r="IM68" i="16" s="1"/>
  <c r="IN68" i="16" s="1"/>
  <c r="IK76" i="16"/>
  <c r="IL76" i="16" s="1"/>
  <c r="IM76" i="16" s="1"/>
  <c r="IN76" i="16" s="1"/>
  <c r="IK84" i="16"/>
  <c r="IL84" i="16" s="1"/>
  <c r="IM84" i="16" s="1"/>
  <c r="IN84" i="16" s="1"/>
  <c r="IK102" i="16"/>
  <c r="IL102" i="16" s="1"/>
  <c r="IM102" i="16" s="1"/>
  <c r="IN102" i="16" s="1"/>
  <c r="IK116" i="16"/>
  <c r="IL116" i="16" s="1"/>
  <c r="IM116" i="16" s="1"/>
  <c r="IN116" i="16" s="1"/>
  <c r="IK112" i="16"/>
  <c r="IL112" i="16" s="1"/>
  <c r="IM112" i="16" s="1"/>
  <c r="IN112" i="16" s="1"/>
  <c r="IK106" i="16"/>
  <c r="IL106" i="16" s="1"/>
  <c r="IM106" i="16" s="1"/>
  <c r="IN106" i="16" s="1"/>
  <c r="IK98" i="16"/>
  <c r="IL98" i="16" s="1"/>
  <c r="IM98" i="16" s="1"/>
  <c r="IN98" i="16" s="1"/>
  <c r="IK110" i="16"/>
  <c r="IL110" i="16" s="1"/>
  <c r="IM110" i="16" s="1"/>
  <c r="IN110" i="16" s="1"/>
  <c r="IK52" i="16"/>
  <c r="IL52" i="16" s="1"/>
  <c r="IM52" i="16" s="1"/>
  <c r="IN52" i="16" s="1"/>
  <c r="IO120" i="16" l="1"/>
  <c r="IP120" i="16" s="1"/>
  <c r="IQ120" i="16" s="1"/>
  <c r="IR120" i="16" s="1"/>
  <c r="IS120" i="16" s="1"/>
  <c r="IO118" i="16"/>
  <c r="IP118" i="16" s="1"/>
  <c r="IQ118" i="16" s="1"/>
  <c r="IR118" i="16" s="1"/>
  <c r="IS118" i="16" s="1"/>
  <c r="IO52" i="16"/>
  <c r="IP52" i="16" s="1"/>
  <c r="IQ52" i="16" s="1"/>
  <c r="IR52" i="16" s="1"/>
  <c r="IS52" i="16" s="1"/>
  <c r="IO46" i="16"/>
  <c r="IP46" i="16" s="1"/>
  <c r="IQ46" i="16" s="1"/>
  <c r="IR46" i="16" s="1"/>
  <c r="IS46" i="16" s="1"/>
  <c r="IQ39" i="16"/>
  <c r="IQ37" i="16" s="1"/>
  <c r="IP39" i="16"/>
  <c r="IP37" i="16" s="1"/>
  <c r="IO39" i="16"/>
  <c r="IO37" i="16" s="1"/>
  <c r="IR39" i="16"/>
  <c r="IR37" i="16" s="1"/>
  <c r="IO44" i="16"/>
  <c r="IP44" i="16" s="1"/>
  <c r="IQ44" i="16" s="1"/>
  <c r="IR44" i="16" s="1"/>
  <c r="IS44" i="16" s="1"/>
  <c r="IO42" i="16"/>
  <c r="IP42" i="16" s="1"/>
  <c r="IQ42" i="16" s="1"/>
  <c r="IR42" i="16" s="1"/>
  <c r="IS42" i="16" s="1"/>
  <c r="IO56" i="16"/>
  <c r="IP56" i="16" s="1"/>
  <c r="IQ56" i="16" s="1"/>
  <c r="IR56" i="16" s="1"/>
  <c r="IS56" i="16" s="1"/>
  <c r="IO50" i="16"/>
  <c r="IP50" i="16" s="1"/>
  <c r="IQ50" i="16" s="1"/>
  <c r="IR50" i="16" s="1"/>
  <c r="IS50" i="16" s="1"/>
  <c r="IO62" i="16"/>
  <c r="IP62" i="16" s="1"/>
  <c r="IQ62" i="16" s="1"/>
  <c r="IR62" i="16" s="1"/>
  <c r="IS62" i="16" s="1"/>
  <c r="IO66" i="16"/>
  <c r="IP66" i="16" s="1"/>
  <c r="IQ66" i="16" s="1"/>
  <c r="IR66" i="16" s="1"/>
  <c r="IS66" i="16" s="1"/>
  <c r="IO86" i="16"/>
  <c r="IP86" i="16" s="1"/>
  <c r="IQ86" i="16" s="1"/>
  <c r="IR86" i="16" s="1"/>
  <c r="IS86" i="16" s="1"/>
  <c r="IO80" i="16"/>
  <c r="IP80" i="16" s="1"/>
  <c r="IQ80" i="16" s="1"/>
  <c r="IR80" i="16" s="1"/>
  <c r="IS80" i="16" s="1"/>
  <c r="IO92" i="16"/>
  <c r="IP92" i="16" s="1"/>
  <c r="IQ92" i="16" s="1"/>
  <c r="IR92" i="16" s="1"/>
  <c r="IS92" i="16" s="1"/>
  <c r="IO72" i="16"/>
  <c r="IP72" i="16" s="1"/>
  <c r="IQ72" i="16" s="1"/>
  <c r="IR72" i="16" s="1"/>
  <c r="IS72" i="16" s="1"/>
  <c r="IO68" i="16"/>
  <c r="IP68" i="16" s="1"/>
  <c r="IQ68" i="16" s="1"/>
  <c r="IR68" i="16" s="1"/>
  <c r="IS68" i="16" s="1"/>
  <c r="IO76" i="16"/>
  <c r="IP76" i="16" s="1"/>
  <c r="IQ76" i="16" s="1"/>
  <c r="IR76" i="16" s="1"/>
  <c r="IS76" i="16" s="1"/>
  <c r="IO84" i="16"/>
  <c r="IP84" i="16" s="1"/>
  <c r="IQ84" i="16" s="1"/>
  <c r="IR84" i="16" s="1"/>
  <c r="IS84" i="16" s="1"/>
  <c r="IO102" i="16"/>
  <c r="IP102" i="16" s="1"/>
  <c r="IQ102" i="16" s="1"/>
  <c r="IR102" i="16" s="1"/>
  <c r="IS102" i="16" s="1"/>
  <c r="IO116" i="16"/>
  <c r="IP116" i="16" s="1"/>
  <c r="IQ116" i="16" s="1"/>
  <c r="IR116" i="16" s="1"/>
  <c r="IS116" i="16" s="1"/>
  <c r="IO112" i="16"/>
  <c r="IP112" i="16" s="1"/>
  <c r="IQ112" i="16" s="1"/>
  <c r="IR112" i="16" s="1"/>
  <c r="IS112" i="16" s="1"/>
  <c r="IO106" i="16"/>
  <c r="IP106" i="16" s="1"/>
  <c r="IQ106" i="16" s="1"/>
  <c r="IR106" i="16" s="1"/>
  <c r="IS106" i="16" s="1"/>
  <c r="IO98" i="16"/>
  <c r="IP98" i="16" s="1"/>
  <c r="IQ98" i="16" s="1"/>
  <c r="IR98" i="16" s="1"/>
  <c r="IS98" i="16" s="1"/>
  <c r="IO110" i="16"/>
  <c r="IP110" i="16" s="1"/>
  <c r="IQ110" i="16" s="1"/>
  <c r="IR110" i="16" s="1"/>
  <c r="IS110" i="16" s="1"/>
  <c r="IO48" i="16"/>
  <c r="IP48" i="16" s="1"/>
  <c r="IQ48" i="16" s="1"/>
  <c r="IR48" i="16" s="1"/>
  <c r="IS48" i="16" s="1"/>
  <c r="IO54" i="16"/>
  <c r="IP54" i="16" s="1"/>
  <c r="IQ54" i="16" s="1"/>
  <c r="IR54" i="16" s="1"/>
  <c r="IS54" i="16" s="1"/>
  <c r="IO64" i="16"/>
  <c r="IP64" i="16" s="1"/>
  <c r="IQ64" i="16" s="1"/>
  <c r="IR64" i="16" s="1"/>
  <c r="IS64" i="16" s="1"/>
  <c r="IO60" i="16"/>
  <c r="IP60" i="16" s="1"/>
  <c r="IQ60" i="16" s="1"/>
  <c r="IR60" i="16" s="1"/>
  <c r="IS60" i="16" s="1"/>
  <c r="IO90" i="16"/>
  <c r="IP90" i="16" s="1"/>
  <c r="IQ90" i="16" s="1"/>
  <c r="IR90" i="16" s="1"/>
  <c r="IS90" i="16" s="1"/>
  <c r="IO58" i="16"/>
  <c r="IP58" i="16" s="1"/>
  <c r="IQ58" i="16" s="1"/>
  <c r="IR58" i="16" s="1"/>
  <c r="IS58" i="16" s="1"/>
  <c r="IO78" i="16"/>
  <c r="IP78" i="16" s="1"/>
  <c r="IQ78" i="16" s="1"/>
  <c r="IR78" i="16" s="1"/>
  <c r="IS78" i="16" s="1"/>
  <c r="IO82" i="16"/>
  <c r="IP82" i="16" s="1"/>
  <c r="IQ82" i="16" s="1"/>
  <c r="IR82" i="16" s="1"/>
  <c r="IS82" i="16" s="1"/>
  <c r="IO70" i="16"/>
  <c r="IP70" i="16" s="1"/>
  <c r="IQ70" i="16" s="1"/>
  <c r="IR70" i="16" s="1"/>
  <c r="IS70" i="16" s="1"/>
  <c r="IO74" i="16"/>
  <c r="IP74" i="16" s="1"/>
  <c r="IQ74" i="16" s="1"/>
  <c r="IR74" i="16" s="1"/>
  <c r="IS74" i="16" s="1"/>
  <c r="IO88" i="16"/>
  <c r="IP88" i="16" s="1"/>
  <c r="IQ88" i="16" s="1"/>
  <c r="IR88" i="16" s="1"/>
  <c r="IS88" i="16" s="1"/>
  <c r="IO104" i="16"/>
  <c r="IP104" i="16" s="1"/>
  <c r="IQ104" i="16" s="1"/>
  <c r="IR104" i="16" s="1"/>
  <c r="IS104" i="16" s="1"/>
  <c r="IO100" i="16"/>
  <c r="IP100" i="16" s="1"/>
  <c r="IQ100" i="16" s="1"/>
  <c r="IR100" i="16" s="1"/>
  <c r="IS100" i="16" s="1"/>
  <c r="IO114" i="16"/>
  <c r="IP114" i="16" s="1"/>
  <c r="IQ114" i="16" s="1"/>
  <c r="IR114" i="16" s="1"/>
  <c r="IS114" i="16" s="1"/>
  <c r="IO108" i="16"/>
  <c r="IP108" i="16" s="1"/>
  <c r="IQ108" i="16" s="1"/>
  <c r="IR108" i="16" s="1"/>
  <c r="IS108" i="16" s="1"/>
  <c r="IO96" i="16"/>
  <c r="IP96" i="16" s="1"/>
  <c r="IQ96" i="16" s="1"/>
  <c r="IR96" i="16" s="1"/>
  <c r="IS96" i="16" s="1"/>
  <c r="IO94" i="16"/>
  <c r="IP94" i="16" s="1"/>
  <c r="IQ94" i="16" s="1"/>
  <c r="IR94" i="16" s="1"/>
  <c r="IS94" i="16" s="1"/>
  <c r="IS39"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LiewK</author>
    <author>Thacker, Dave</author>
  </authors>
  <commentList>
    <comment ref="C21" authorId="0" shapeId="0" xr:uid="{00000000-0006-0000-0000-000001000000}">
      <text>
        <r>
          <rPr>
            <b/>
            <sz val="16"/>
            <color indexed="81"/>
            <rFont val="Tahoma"/>
            <family val="2"/>
          </rPr>
          <t>Parts Definition:</t>
        </r>
        <r>
          <rPr>
            <b/>
            <sz val="12"/>
            <color indexed="81"/>
            <rFont val="Tahoma"/>
            <family val="2"/>
          </rPr>
          <t xml:space="preserve">
</t>
        </r>
        <r>
          <rPr>
            <sz val="12"/>
            <color indexed="81"/>
            <rFont val="Tahoma"/>
            <family val="2"/>
          </rPr>
          <t xml:space="preserve">
</t>
        </r>
        <r>
          <rPr>
            <b/>
            <sz val="12"/>
            <color indexed="81"/>
            <rFont val="Tahoma"/>
            <family val="2"/>
          </rPr>
          <t xml:space="preserve">1. Unique: </t>
        </r>
        <r>
          <rPr>
            <sz val="12"/>
            <color indexed="81"/>
            <rFont val="Tahoma"/>
            <family val="2"/>
          </rPr>
          <t xml:space="preserve">
Brand new part design that is not used anywhere else.
</t>
        </r>
        <r>
          <rPr>
            <b/>
            <sz val="12"/>
            <color indexed="81"/>
            <rFont val="Tahoma"/>
            <family val="2"/>
          </rPr>
          <t xml:space="preserve">
2. Carryover / Carry Across (COCA)</t>
        </r>
        <r>
          <rPr>
            <sz val="12"/>
            <color indexed="81"/>
            <rFont val="Tahoma"/>
            <family val="2"/>
          </rPr>
          <t xml:space="preserve">
Parts that are on the current platform and will be carryover to the new platform. 
- Carryover example: MY17 GTR to MY18 GTR
- Carry across example: MY17 Nissan Patrol to MY17 Infiniti QX80
</t>
        </r>
      </text>
    </comment>
    <comment ref="H21" authorId="0" shapeId="0" xr:uid="{00000000-0006-0000-0000-000002000000}">
      <text>
        <r>
          <rPr>
            <sz val="12"/>
            <color indexed="81"/>
            <rFont val="Tahoma"/>
            <family val="2"/>
          </rPr>
          <t xml:space="preserve">
1. Supplier will need to provide Yes/No answer on these questions if the part is carryover / carry across.
</t>
        </r>
      </text>
    </comment>
    <comment ref="C26" authorId="0" shapeId="0" xr:uid="{00000000-0006-0000-0000-000003000000}">
      <text>
        <r>
          <rPr>
            <sz val="14"/>
            <color indexed="81"/>
            <rFont val="Tahoma"/>
            <family val="2"/>
          </rPr>
          <t xml:space="preserve">
This volume should be based on the RFQ volume and is program specific.</t>
        </r>
      </text>
    </comment>
    <comment ref="X26" authorId="1" shapeId="0" xr:uid="{00000000-0006-0000-0000-000004000000}">
      <text>
        <r>
          <rPr>
            <sz val="14"/>
            <color indexed="81"/>
            <rFont val="Arial"/>
            <family val="2"/>
          </rPr>
          <t>When you input the trial customer delivery date, a grey bar will automatically appear in the timeframe as a visual aid</t>
        </r>
      </text>
    </comment>
    <comment ref="AZ26" authorId="1" shapeId="0" xr:uid="{00000000-0006-0000-0000-000005000000}">
      <text>
        <r>
          <rPr>
            <sz val="14"/>
            <color indexed="81"/>
            <rFont val="Arial"/>
            <family val="2"/>
          </rPr>
          <t>Input date when project launches at Alliance. 
Note the document will automatically add 3 months to this date and use this as the end point timing in this document</t>
        </r>
      </text>
    </comment>
    <comment ref="O27" authorId="0" shapeId="0" xr:uid="{00000000-0006-0000-0000-000006000000}">
      <text>
        <r>
          <rPr>
            <sz val="14"/>
            <color indexed="81"/>
            <rFont val="Tahoma"/>
            <family val="2"/>
          </rPr>
          <t xml:space="preserve">Please contact Renault / Nissan representative to understand Material Requirement Date (MRD) ie sample parts delivery date at Alliance </t>
        </r>
      </text>
    </comment>
    <comment ref="O28" authorId="0" shapeId="0" xr:uid="{00000000-0006-0000-0000-000007000000}">
      <text>
        <r>
          <rPr>
            <sz val="14"/>
            <color indexed="81"/>
            <rFont val="Tahoma"/>
            <family val="2"/>
          </rPr>
          <t>Please contact Renault / Nissan representative to understand quantities required for trial parts. If information not available, please specify "TBD".</t>
        </r>
      </text>
    </comment>
    <comment ref="O29" authorId="0" shapeId="0" xr:uid="{00000000-0006-0000-0000-000008000000}">
      <text>
        <r>
          <rPr>
            <b/>
            <u/>
            <sz val="14"/>
            <color indexed="81"/>
            <rFont val="Tahoma"/>
            <family val="2"/>
          </rPr>
          <t>Tooling Status Definition</t>
        </r>
        <r>
          <rPr>
            <sz val="12"/>
            <color indexed="81"/>
            <rFont val="Tahoma"/>
            <family val="2"/>
          </rPr>
          <t xml:space="preserve">
</t>
        </r>
        <r>
          <rPr>
            <b/>
            <sz val="12"/>
            <color indexed="81"/>
            <rFont val="Tahoma"/>
            <family val="2"/>
          </rPr>
          <t>1. Prototype</t>
        </r>
        <r>
          <rPr>
            <sz val="12"/>
            <color indexed="81"/>
            <rFont val="Tahoma"/>
            <family val="2"/>
          </rPr>
          <t xml:space="preserve">
- Parts are made from soft tooling (temporary tool)
</t>
        </r>
        <r>
          <rPr>
            <b/>
            <sz val="12"/>
            <color indexed="81"/>
            <rFont val="Tahoma"/>
            <family val="2"/>
          </rPr>
          <t xml:space="preserve">2. Off-Tool </t>
        </r>
        <r>
          <rPr>
            <sz val="12"/>
            <color indexed="81"/>
            <rFont val="Tahoma"/>
            <family val="2"/>
          </rPr>
          <t xml:space="preserve">
- Parts that are made from hard form tool and the same tool will be sued in mass production, regardless of location.
</t>
        </r>
        <r>
          <rPr>
            <b/>
            <sz val="12"/>
            <color indexed="81"/>
            <rFont val="Tahoma"/>
            <family val="2"/>
          </rPr>
          <t>3. Off Process</t>
        </r>
        <r>
          <rPr>
            <sz val="9"/>
            <color indexed="81"/>
            <rFont val="Tahoma"/>
            <family val="2"/>
          </rPr>
          <t xml:space="preserve">
</t>
        </r>
        <r>
          <rPr>
            <sz val="12"/>
            <color indexed="81"/>
            <rFont val="Tahoma"/>
            <family val="2"/>
          </rPr>
          <t xml:space="preserve">- All process equipment, parameters, presses, welder, etc., are the actual ones that will be used in production and has to be in home location.
</t>
        </r>
        <r>
          <rPr>
            <sz val="9"/>
            <color indexed="81"/>
            <rFont val="Tahoma"/>
            <family val="2"/>
          </rPr>
          <t xml:space="preserve">
</t>
        </r>
        <r>
          <rPr>
            <b/>
            <sz val="12"/>
            <color indexed="81"/>
            <rFont val="Tahoma"/>
            <family val="2"/>
          </rPr>
          <t>4. Not Off Tool</t>
        </r>
        <r>
          <rPr>
            <sz val="12"/>
            <color indexed="81"/>
            <rFont val="Tahoma"/>
            <family val="2"/>
          </rPr>
          <t xml:space="preserve">
- Parts that are not produced using the production tool or are formed with the production tool but require laser work for trim edges or holes.
</t>
        </r>
        <r>
          <rPr>
            <b/>
            <sz val="12"/>
            <color indexed="81"/>
            <rFont val="Tahoma"/>
            <family val="2"/>
          </rPr>
          <t>5. Not Off Process</t>
        </r>
        <r>
          <rPr>
            <sz val="12"/>
            <color indexed="81"/>
            <rFont val="Tahoma"/>
            <family val="2"/>
          </rPr>
          <t xml:space="preserve">
- Any equipment (stamping press, injection molding, assembly jigs, etc.), poke-yoke, operation steps, that are not the same as will be used in mass production.
- Any process / equipment that is not at home location.</t>
        </r>
      </text>
    </comment>
    <comment ref="O30" authorId="0" shapeId="0" xr:uid="{00000000-0006-0000-0000-000009000000}">
      <text>
        <r>
          <rPr>
            <sz val="14"/>
            <color indexed="81"/>
            <rFont val="Tahoma"/>
            <family val="2"/>
          </rPr>
          <t>Please specify the type of commodity you will be supplying to Nissan. The options are Body, Trim &amp; Chassis, or Powertrain components</t>
        </r>
      </text>
    </comment>
    <comment ref="G35" authorId="1" shapeId="0" xr:uid="{00000000-0006-0000-0000-00000A000000}">
      <text>
        <r>
          <rPr>
            <sz val="14"/>
            <color indexed="81"/>
            <rFont val="Arial"/>
            <family val="2"/>
          </rPr>
          <t>Input date when project activities start at the supplier. 
Note this date will automatically establish the timescale start point used in this document</t>
        </r>
      </text>
    </comment>
    <comment ref="C37" authorId="0" shapeId="0" xr:uid="{00000000-0006-0000-0000-00000B000000}">
      <text>
        <r>
          <rPr>
            <sz val="12"/>
            <color indexed="81"/>
            <rFont val="Tahoma"/>
            <family val="2"/>
          </rPr>
          <t>1. Rename kick-off title as necessary. This date will need to be entered to establish the date boundary on the SMS. 
2. The date will be the start date where supplier started the new program internally.</t>
        </r>
      </text>
    </comment>
  </commentList>
</comments>
</file>

<file path=xl/sharedStrings.xml><?xml version="1.0" encoding="utf-8"?>
<sst xmlns="http://schemas.openxmlformats.org/spreadsheetml/2006/main" count="225" uniqueCount="184">
  <si>
    <t>NPQP - SUPPLIER MASTER SCHEDULE</t>
  </si>
  <si>
    <t>MASTER PLAN</t>
  </si>
  <si>
    <t>Remarks:</t>
  </si>
  <si>
    <t>Project:</t>
  </si>
  <si>
    <t>Safety</t>
  </si>
  <si>
    <t>Impt B</t>
  </si>
  <si>
    <t>Impt C</t>
  </si>
  <si>
    <t>OBD</t>
  </si>
  <si>
    <t>Regulation</t>
  </si>
  <si>
    <t>Supplier Name:</t>
  </si>
  <si>
    <t>Supplier Code:</t>
  </si>
  <si>
    <t>E-mail:</t>
  </si>
  <si>
    <t>Supplier Plant Location:</t>
  </si>
  <si>
    <t>Author:</t>
  </si>
  <si>
    <t xml:space="preserve">Tel. No: </t>
  </si>
  <si>
    <t>Part Name:</t>
  </si>
  <si>
    <t>Doc Ref. No. / Ver.:</t>
  </si>
  <si>
    <t>Doc. Rev. Date:</t>
  </si>
  <si>
    <t>Doc. Origin Date:</t>
  </si>
  <si>
    <t>a.</t>
  </si>
  <si>
    <t xml:space="preserve">Is this part Unique or Carryover / Carry Across (COCA)? </t>
  </si>
  <si>
    <t>b.</t>
  </si>
  <si>
    <t>1. Is additional tooling / equipment required?
2. Is design change required?</t>
    <phoneticPr fontId="82"/>
  </si>
  <si>
    <t>c.</t>
  </si>
  <si>
    <t>Is additional manpower or production shifts required to accommodate additional volume?</t>
  </si>
  <si>
    <t>d.</t>
  </si>
  <si>
    <t>Is additional packaging required?</t>
  </si>
  <si>
    <t>e.</t>
  </si>
  <si>
    <t xml:space="preserve"> Volume Requirement based on RFQ</t>
  </si>
  <si>
    <t xml:space="preserve">f. Nissan Buyer </t>
  </si>
  <si>
    <t>g.</t>
  </si>
  <si>
    <t>Vehicle Trial Production Requirements</t>
  </si>
  <si>
    <t>h.</t>
  </si>
  <si>
    <t>Trial</t>
  </si>
  <si>
    <t>S / VC-Lot</t>
  </si>
  <si>
    <t>ST-Lot</t>
  </si>
  <si>
    <t>PT1</t>
  </si>
  <si>
    <t>PT2</t>
  </si>
  <si>
    <t>SOP</t>
  </si>
  <si>
    <t>SOP + 90 days</t>
  </si>
  <si>
    <t>i.</t>
  </si>
  <si>
    <t>MRD</t>
  </si>
  <si>
    <t>Supplier Sign-Off</t>
  </si>
  <si>
    <t>j.</t>
  </si>
  <si>
    <t>Quantities</t>
  </si>
  <si>
    <t>Project Leader</t>
  </si>
  <si>
    <t>Purch/Sales</t>
  </si>
  <si>
    <t>Prod. Control</t>
  </si>
  <si>
    <t>Quality</t>
  </si>
  <si>
    <t>Engineering</t>
  </si>
  <si>
    <t>Design</t>
  </si>
  <si>
    <t>Production</t>
  </si>
  <si>
    <t>k.</t>
  </si>
  <si>
    <t>Tooling Status</t>
  </si>
  <si>
    <t>Name</t>
  </si>
  <si>
    <t>l.</t>
  </si>
  <si>
    <t>Commodity</t>
  </si>
  <si>
    <t>Signature</t>
  </si>
  <si>
    <t>No.</t>
  </si>
  <si>
    <t>Project Items (Detail)</t>
    <phoneticPr fontId="1" type="noConversion"/>
  </si>
  <si>
    <t>Responsible Person
(Supplier)</t>
  </si>
  <si>
    <r>
      <rPr>
        <b/>
        <sz val="14"/>
        <rFont val="Arial"/>
        <family val="2"/>
      </rPr>
      <t xml:space="preserve">Date </t>
    </r>
    <r>
      <rPr>
        <b/>
        <sz val="10"/>
        <rFont val="Arial"/>
        <family val="2"/>
      </rPr>
      <t xml:space="preserve">
(Month / Day / Year)</t>
    </r>
  </si>
  <si>
    <t>Total Planned Days</t>
  </si>
  <si>
    <t>% Actual Completion</t>
  </si>
  <si>
    <t>Time Scale</t>
  </si>
  <si>
    <t>Month / Year</t>
  </si>
  <si>
    <t>START</t>
  </si>
  <si>
    <t>END</t>
  </si>
  <si>
    <t>Month from SOP</t>
  </si>
  <si>
    <t>Week</t>
  </si>
  <si>
    <t>#</t>
  </si>
  <si>
    <t xml:space="preserve">Supplier Project Kick-Off </t>
  </si>
  <si>
    <t>z</t>
  </si>
  <si>
    <t>Project Milestone (Key MRD Milestone)</t>
  </si>
  <si>
    <t>Actual</t>
  </si>
  <si>
    <t>Internal Project Review Meetings</t>
  </si>
  <si>
    <t>Planned</t>
  </si>
  <si>
    <t>Detail Design / Drawing Preparation</t>
  </si>
  <si>
    <t>Testing</t>
  </si>
  <si>
    <t>FMEA</t>
  </si>
  <si>
    <t>Production Tooling</t>
  </si>
  <si>
    <t>Production Gauging</t>
  </si>
  <si>
    <t>Production Facilities / Equipment Installation</t>
  </si>
  <si>
    <t>Control Plans</t>
  </si>
  <si>
    <t>Floor Plan Layout / Process Flow Chart</t>
  </si>
  <si>
    <t>Operation Sheets / Work Instructions</t>
  </si>
  <si>
    <t>Operator Recruitment &amp; Training</t>
  </si>
  <si>
    <t>Process Capability Study</t>
  </si>
  <si>
    <t>Packaging Development &amp; Manufacture</t>
  </si>
  <si>
    <t>Logistics Systems Implementation</t>
  </si>
  <si>
    <t>Sub-Supplier Management</t>
  </si>
  <si>
    <t>Appearance Approval</t>
  </si>
  <si>
    <t>Parts Manufacture &amp; Submission</t>
  </si>
  <si>
    <t>Supplier Process Audit</t>
  </si>
  <si>
    <t>PSW Sign Off</t>
  </si>
  <si>
    <t>Ramp-Up Activities</t>
  </si>
  <si>
    <t>SMS Cover Page</t>
  </si>
  <si>
    <t>1. The Supplier Master Schedule &amp; Details is a document that demonstrates how the  timing for key design, development, and production preparation milestones will support the achievement of Quality, Cost, Delivery Targets.</t>
  </si>
  <si>
    <t xml:space="preserve"> </t>
  </si>
  <si>
    <t>2. The Supplier Master Schedule is a living document and suppliers will need to update the timing and provide updated copy to Nissan at least once for every key milestone event (VC-lot, PT1, PT2, SOP), or as requested.</t>
  </si>
  <si>
    <t>3. Suppliers shall review Question a, b, and, c to determine the SMS details/items that are applicable for the project.</t>
  </si>
  <si>
    <t>5. Suppliers that supply carryover / carry-across parts to any new Nissan program will need to answer 3 additional questions, in the header section of the form, which will determine how many SMS items that the supplier is required to complete.</t>
  </si>
  <si>
    <t xml:space="preserve">6. The cover page will only display the longest lead time that is provided in the individual SMS detail tab. The individual SMS tab are pre-populated with key timing requirements that the suppliers will need to provide </t>
  </si>
  <si>
    <t>SMS  Header Information</t>
  </si>
  <si>
    <t>1. Program Code: This is a 4 digit alphanumeric code indicating a specific Nissan vehicle.</t>
  </si>
  <si>
    <t>2. Model Year: The model year information should be available on the RFQ package. If it is not available, please consult your Nissan representative.</t>
  </si>
  <si>
    <t>3. Nissan Important Part - Check any boxes that apply to the product being developed / manufactured. To further understand the Important A, B, C, and OBD specifications, please click on the attached.</t>
  </si>
  <si>
    <t>5. Supplier Name: Supplier Company Name</t>
  </si>
  <si>
    <t>6. Supplier Plant Location: Location at which the product will be manufactured.</t>
  </si>
  <si>
    <t>8. Author: The name of the person who created / revised the document.</t>
  </si>
  <si>
    <t>9. Email: The email address of the person who created / revised the document.</t>
  </si>
  <si>
    <t>10. Tel. No.: The telephone number of the person who created / revised the document.</t>
  </si>
  <si>
    <t>11. Part Name: The part name or description as identified on the product drawing / excel note.</t>
  </si>
  <si>
    <t xml:space="preserve">12. Part No. &amp; Issue Level: Part identification number with the latest design note number that applies to the product being developed / manufactured. Ensure the Nissan part number is used in this category. </t>
  </si>
  <si>
    <t xml:space="preserve">13. Design Note No. / DEVO: Indicates the latest revision released by Nissan design department. This number should come from the design group. </t>
  </si>
  <si>
    <t>14. Document Reference Number / Version: The suppliers' reference number and version number for the document. Always start with revision 1 for original version. The supplier can also update the revision accordingly for applicable SMS item under the "Supplier Revision History" tab.</t>
  </si>
  <si>
    <t>15. Document Revision Date: The date of the latest revision of the document submitted to Nissan. This date changes with each new submission to Nissan.</t>
  </si>
  <si>
    <t>16. Document Origin Date: The date when the document was first issued to Nissan.</t>
  </si>
  <si>
    <t xml:space="preserve">17. Remarks: Suppliers are encourage to put in additional comments in this are if needed to further explain submitted timing plan. </t>
  </si>
  <si>
    <t>SMS Cover Page Requirement</t>
  </si>
  <si>
    <r>
      <t xml:space="preserve">a. </t>
    </r>
    <r>
      <rPr>
        <b/>
        <sz val="12"/>
        <rFont val="Arial"/>
        <family val="2"/>
      </rPr>
      <t xml:space="preserve">Is this part Unique, Carryover / Carry across: </t>
    </r>
    <r>
      <rPr>
        <sz val="12"/>
        <rFont val="Arial"/>
        <family val="2"/>
      </rPr>
      <t>Supplier will need to select the category that best described the parts supply to Nissan.</t>
    </r>
  </si>
  <si>
    <t>Note: Please refer to the flow chart  to understand the requirement on the SMS.</t>
  </si>
  <si>
    <r>
      <t xml:space="preserve">b. </t>
    </r>
    <r>
      <rPr>
        <b/>
        <sz val="12"/>
        <rFont val="Arial"/>
        <family val="2"/>
      </rPr>
      <t>Based on Production Capacity Plan 1 finding, is additional tooling/equipment required? or, any design change going to be added to accommodate additional volume?</t>
    </r>
  </si>
  <si>
    <t>- Supplier will need to refer to the Production Capacity Plan 1 to determine if the manufacturing process is capable of meeting additional volume for Nissan.</t>
  </si>
  <si>
    <t xml:space="preserve">- If the Production Capacity Plan 1 shows that the supplier is not capable of meeting Nissan daily requirement, supplier will need to determine if additional tooling or equipment is needed. </t>
  </si>
  <si>
    <t>- Supplier will also need to determine if the common / carryover parts will require design change to meet additional volume for Nissan.</t>
  </si>
  <si>
    <r>
      <t xml:space="preserve">c. </t>
    </r>
    <r>
      <rPr>
        <b/>
        <sz val="12"/>
        <rFont val="Arial"/>
        <family val="2"/>
      </rPr>
      <t>Is Additional Manpower of Shifts Required to accommodate additional volume?</t>
    </r>
  </si>
  <si>
    <t>- An answer of "No" on question "b" will prompt the user to answer question "c".</t>
  </si>
  <si>
    <t>- Question C requires supplier to determine if additional manpower or shifts are required to accommodate additional volume from Nissan.</t>
  </si>
  <si>
    <r>
      <t xml:space="preserve">d. </t>
    </r>
    <r>
      <rPr>
        <b/>
        <sz val="12"/>
        <rFont val="Arial"/>
        <family val="2"/>
      </rPr>
      <t>Is Additional packaging required?</t>
    </r>
  </si>
  <si>
    <t>- An answer of "No" on question "b" will prompt the user to answer question "d".</t>
  </si>
  <si>
    <t>- Question D requires supplier to determine if additional packaging required to accommodate additional volume from Nissan.</t>
  </si>
  <si>
    <r>
      <t xml:space="preserve">e. </t>
    </r>
    <r>
      <rPr>
        <b/>
        <sz val="12"/>
        <rFont val="Arial"/>
        <family val="2"/>
      </rPr>
      <t>Volume Requirement based on RFQ:</t>
    </r>
    <r>
      <rPr>
        <sz val="12"/>
        <rFont val="Arial"/>
        <family val="2"/>
      </rPr>
      <t xml:space="preserve"> Suppliers to provide RFQ volume for the applicable project. </t>
    </r>
  </si>
  <si>
    <r>
      <t xml:space="preserve">f. </t>
    </r>
    <r>
      <rPr>
        <b/>
        <sz val="12"/>
        <rFont val="Arial"/>
        <family val="2"/>
      </rPr>
      <t>RNPO Buyer:</t>
    </r>
    <r>
      <rPr>
        <sz val="12"/>
        <rFont val="Arial"/>
        <family val="2"/>
      </rPr>
      <t xml:space="preserve"> Supplier to provide the name of the RNPO Buyer who has provided the RFQ volume information. This will allow Capacity Management team to verify with the correct person if there is a discrepancy in annual volume requirement. </t>
    </r>
  </si>
  <si>
    <r>
      <t xml:space="preserve">g. </t>
    </r>
    <r>
      <rPr>
        <b/>
        <sz val="12"/>
        <rFont val="Arial"/>
        <family val="2"/>
      </rPr>
      <t>Vehicle Trial Production Requirements:</t>
    </r>
    <r>
      <rPr>
        <sz val="12"/>
        <rFont val="Arial"/>
        <family val="2"/>
      </rPr>
      <t xml:space="preserve"> This section consists of five status updates that the supplier will need to provide. (Trial, MRD, Quantities, Tooling Status, and Commodity type)</t>
    </r>
  </si>
  <si>
    <r>
      <t xml:space="preserve">h. </t>
    </r>
    <r>
      <rPr>
        <b/>
        <sz val="12"/>
        <rFont val="Arial"/>
        <family val="2"/>
      </rPr>
      <t xml:space="preserve">Trial: </t>
    </r>
    <r>
      <rPr>
        <sz val="12"/>
        <rFont val="Arial"/>
        <family val="2"/>
      </rPr>
      <t>The trial requirements match with the requirements that are provided by the DCC group and consist of the following:</t>
    </r>
  </si>
  <si>
    <r>
      <t xml:space="preserve">- </t>
    </r>
    <r>
      <rPr>
        <b/>
        <sz val="12"/>
        <rFont val="Arial"/>
        <family val="2"/>
      </rPr>
      <t>S / VC Lot:</t>
    </r>
    <r>
      <rPr>
        <sz val="12"/>
        <rFont val="Arial"/>
        <family val="2"/>
      </rPr>
      <t xml:space="preserve"> Sample Lot or Vehicle Confirmation Lot</t>
    </r>
  </si>
  <si>
    <r>
      <t xml:space="preserve">- </t>
    </r>
    <r>
      <rPr>
        <b/>
        <sz val="12"/>
        <rFont val="Arial"/>
        <family val="2"/>
      </rPr>
      <t>ST Lot:</t>
    </r>
    <r>
      <rPr>
        <sz val="12"/>
        <rFont val="Arial"/>
        <family val="2"/>
      </rPr>
      <t xml:space="preserve"> System Trial Lot</t>
    </r>
  </si>
  <si>
    <r>
      <t xml:space="preserve">- </t>
    </r>
    <r>
      <rPr>
        <b/>
        <sz val="12"/>
        <rFont val="Arial"/>
        <family val="2"/>
      </rPr>
      <t>PT1</t>
    </r>
    <r>
      <rPr>
        <sz val="12"/>
        <rFont val="Arial"/>
        <family val="2"/>
      </rPr>
      <t>: Plant Trial 1st half</t>
    </r>
  </si>
  <si>
    <r>
      <t xml:space="preserve">- </t>
    </r>
    <r>
      <rPr>
        <b/>
        <sz val="12"/>
        <rFont val="Arial"/>
        <family val="2"/>
      </rPr>
      <t>PT2:</t>
    </r>
    <r>
      <rPr>
        <sz val="12"/>
        <rFont val="Arial"/>
        <family val="2"/>
      </rPr>
      <t xml:space="preserve"> Plant Trial 2nd half</t>
    </r>
  </si>
  <si>
    <r>
      <t>-</t>
    </r>
    <r>
      <rPr>
        <b/>
        <sz val="12"/>
        <rFont val="Arial"/>
        <family val="2"/>
      </rPr>
      <t xml:space="preserve"> SOP:</t>
    </r>
    <r>
      <rPr>
        <sz val="12"/>
        <rFont val="Arial"/>
        <family val="2"/>
      </rPr>
      <t xml:space="preserve"> Start of Production</t>
    </r>
  </si>
  <si>
    <r>
      <t>-</t>
    </r>
    <r>
      <rPr>
        <b/>
        <sz val="12"/>
        <rFont val="Arial"/>
        <family val="2"/>
      </rPr>
      <t xml:space="preserve"> SOP + 90 days:</t>
    </r>
    <r>
      <rPr>
        <sz val="12"/>
        <rFont val="Arial"/>
        <family val="2"/>
      </rPr>
      <t xml:space="preserve"> Start of Production + 90 days ramp-up</t>
    </r>
  </si>
  <si>
    <r>
      <t xml:space="preserve">i. </t>
    </r>
    <r>
      <rPr>
        <b/>
        <sz val="12"/>
        <rFont val="Arial"/>
        <family val="2"/>
      </rPr>
      <t>MRD:</t>
    </r>
    <r>
      <rPr>
        <sz val="12"/>
        <rFont val="Arial"/>
        <family val="2"/>
      </rPr>
      <t xml:space="preserve"> Material Requirement Date is provided by DCC group. These are the dates where the suppliers will need to provide parts for trial build. Please consult with the DCC group or your Capacity Management analyst to get the MRD requirement.</t>
    </r>
  </si>
  <si>
    <r>
      <t xml:space="preserve">j. </t>
    </r>
    <r>
      <rPr>
        <b/>
        <sz val="12"/>
        <rFont val="Arial"/>
        <family val="2"/>
      </rPr>
      <t>Quantities:</t>
    </r>
    <r>
      <rPr>
        <sz val="12"/>
        <rFont val="Arial"/>
        <family val="2"/>
      </rPr>
      <t xml:space="preserve"> This represents the quantities needed to meet the trial requirement. The quantities are communicated through DCC department.</t>
    </r>
  </si>
  <si>
    <r>
      <t xml:space="preserve">k. </t>
    </r>
    <r>
      <rPr>
        <b/>
        <sz val="12"/>
        <rFont val="Arial"/>
        <family val="2"/>
      </rPr>
      <t>Tooling Status:</t>
    </r>
    <r>
      <rPr>
        <sz val="12"/>
        <rFont val="Arial"/>
        <family val="2"/>
      </rPr>
      <t xml:space="preserve"> Suppliers will need to specify status of the tooling for each key milestone event. Please refer to "operation standard &amp; procedure" tab to determine tooling status definition.</t>
    </r>
  </si>
  <si>
    <r>
      <t xml:space="preserve">l. </t>
    </r>
    <r>
      <rPr>
        <b/>
        <sz val="12"/>
        <rFont val="Arial"/>
        <family val="2"/>
      </rPr>
      <t xml:space="preserve">Commodity: </t>
    </r>
    <r>
      <rPr>
        <sz val="12"/>
        <rFont val="Arial"/>
        <family val="2"/>
      </rPr>
      <t>Suppliers will need to specify commodity classification on the supply parts. The options from the dropdown menu are Body, Trim &amp; Chassis, and Powertrain.</t>
    </r>
  </si>
  <si>
    <r>
      <rPr>
        <b/>
        <sz val="12"/>
        <rFont val="Arial"/>
        <family val="2"/>
      </rPr>
      <t>Remarks Section:</t>
    </r>
    <r>
      <rPr>
        <sz val="12"/>
        <rFont val="Arial"/>
        <family val="2"/>
      </rPr>
      <t xml:space="preserve"> Suppliers are encourage to note any issue under the remark section space provided.</t>
    </r>
  </si>
  <si>
    <r>
      <rPr>
        <b/>
        <sz val="12"/>
        <rFont val="Arial"/>
        <family val="2"/>
      </rPr>
      <t>Supplier Sign-Off:</t>
    </r>
    <r>
      <rPr>
        <sz val="12"/>
        <rFont val="Arial"/>
        <family val="2"/>
      </rPr>
      <t xml:space="preserve"> Suppliers must provide name and signature for respective cross functional team who provided feedback on the master schedule. Information on cover page is automatically transferred to all individual tab. Electronic signature is acceptable.</t>
    </r>
  </si>
  <si>
    <r>
      <t xml:space="preserve"># </t>
    </r>
    <r>
      <rPr>
        <b/>
        <sz val="12"/>
        <rFont val="Arial"/>
        <family val="2"/>
      </rPr>
      <t>Supplier</t>
    </r>
    <r>
      <rPr>
        <sz val="12"/>
        <rFont val="Arial"/>
        <family val="2"/>
      </rPr>
      <t xml:space="preserve"> </t>
    </r>
    <r>
      <rPr>
        <b/>
        <sz val="12"/>
        <rFont val="Arial"/>
        <family val="2"/>
      </rPr>
      <t>Project Kick-Off:</t>
    </r>
    <r>
      <rPr>
        <sz val="12"/>
        <rFont val="Arial"/>
        <family val="2"/>
      </rPr>
      <t xml:space="preserve"> Suppliers will need to provide a "Start" date so that a date boundary can be established for the Supplier Master Schedule. The kick-off title can be changed as needed. This is the date where the project is officially started by suppliers.</t>
    </r>
  </si>
  <si>
    <r>
      <t xml:space="preserve">1. </t>
    </r>
    <r>
      <rPr>
        <b/>
        <sz val="12"/>
        <rFont val="Arial"/>
        <family val="2"/>
      </rPr>
      <t>Project Milestone (Key MRD Milestone):</t>
    </r>
    <r>
      <rPr>
        <sz val="12"/>
        <rFont val="Arial"/>
        <family val="2"/>
      </rPr>
      <t xml:space="preserve"> The project milestone has color coding that match with the key milestone event. The dates enter under MRD section will be highlighted on the cover page. A color matching line is available where the user can move to match with the correct timing as a reference guideline.</t>
    </r>
  </si>
  <si>
    <t>Unique</t>
  </si>
  <si>
    <t>Common</t>
  </si>
  <si>
    <t>Carryover</t>
  </si>
  <si>
    <t>Pass-Through / Unique</t>
  </si>
  <si>
    <t>Pass-Through / Common</t>
  </si>
  <si>
    <t>Pass-Through / Carryover</t>
  </si>
  <si>
    <t>√</t>
  </si>
  <si>
    <t>YES</t>
  </si>
  <si>
    <t>NO</t>
  </si>
  <si>
    <t>Body</t>
  </si>
  <si>
    <t>Trim &amp; Chassis</t>
  </si>
  <si>
    <t>Powertrain</t>
  </si>
  <si>
    <t>Prototype</t>
  </si>
  <si>
    <t>Off-Tool / Not Off-Process</t>
  </si>
  <si>
    <t>Not Off-Tool / Off-Process</t>
  </si>
  <si>
    <t>Off-Tool / Off Process</t>
  </si>
  <si>
    <t>Not Off-Tool / Not Off-Process</t>
  </si>
  <si>
    <t>SUPPLIER REVISION HISTORY</t>
  </si>
  <si>
    <t>1. The 'Supplier Revision History' is provided to enable suppliers to document changes that are being made on each new submission of the master schedule.</t>
  </si>
  <si>
    <t>2. Suppliers are required to utilize the revision history block to have a quick reference guide to the SMS items that have changed.</t>
  </si>
  <si>
    <t>3. The supplier revision history has a corresponding revision history block for each of the 21 master schedule items.</t>
  </si>
  <si>
    <t>1. Project Milestone</t>
  </si>
  <si>
    <t>Rev. No.</t>
  </si>
  <si>
    <t>Date</t>
  </si>
  <si>
    <t>Reason and contents of revision</t>
  </si>
  <si>
    <t>Doc Rev. Owner</t>
  </si>
  <si>
    <t>Nissan Impt A</t>
  </si>
  <si>
    <r>
      <t xml:space="preserve">7. Supplier Code: Unique code for supplier issued by Nissan Purchasing Department. </t>
    </r>
    <r>
      <rPr>
        <b/>
        <i/>
        <u/>
        <sz val="12"/>
        <color rgb="FFFF0000"/>
        <rFont val="Arial"/>
        <family val="2"/>
      </rPr>
      <t>Ensure the 7 digit code is used instead of the 4 character global code.</t>
    </r>
    <phoneticPr fontId="82"/>
  </si>
  <si>
    <r>
      <t xml:space="preserve">8. All dates entered are based on </t>
    </r>
    <r>
      <rPr>
        <sz val="12"/>
        <color rgb="FFFF0000"/>
        <rFont val="Arial"/>
        <family val="2"/>
      </rPr>
      <t xml:space="preserve">your PC's locale policy, then apperance becomes </t>
    </r>
    <r>
      <rPr>
        <sz val="12"/>
        <rFont val="Arial"/>
        <family val="2"/>
      </rPr>
      <t>Month/Day/Year format.</t>
    </r>
    <phoneticPr fontId="82"/>
  </si>
  <si>
    <r>
      <t xml:space="preserve">4. The SMS items in </t>
    </r>
    <r>
      <rPr>
        <b/>
        <u/>
        <sz val="12"/>
        <rFont val="Arial"/>
        <family val="2"/>
      </rPr>
      <t>"Orange"</t>
    </r>
    <r>
      <rPr>
        <sz val="12"/>
        <rFont val="Arial"/>
        <family val="2"/>
      </rPr>
      <t xml:space="preserve"> shading indicates that which item on SMS will need to complete. </t>
    </r>
    <r>
      <rPr>
        <sz val="12"/>
        <color rgb="FFFF0000"/>
        <rFont val="Arial"/>
        <family val="2"/>
      </rPr>
      <t>The other items are possible to input, if you want. to do.</t>
    </r>
    <phoneticPr fontId="82"/>
  </si>
  <si>
    <t>NPQP v 2.0</t>
    <phoneticPr fontId="82"/>
  </si>
  <si>
    <t xml:space="preserve">Please see definition and instruction below on completing the SMS header information. </t>
    <phoneticPr fontId="82"/>
  </si>
  <si>
    <t>Part No. :</t>
    <phoneticPr fontId="82"/>
  </si>
  <si>
    <t>Design Note No. :</t>
    <phoneticPr fontId="8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</si>
</sst>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Red]\-[$€]#,##0.00"/>
    <numFmt numFmtId="177" formatCode="[$-409]mmm\-yy;@"/>
    <numFmt numFmtId="178" formatCode="m/d/yy;@"/>
  </numFmts>
  <fonts count="88">
    <font>
      <sz val="11"/>
      <color theme="1"/>
      <name val="ＭＳ Ｐゴシック"/>
      <family val="2"/>
      <scheme val="minor"/>
    </font>
    <font>
      <sz val="11"/>
      <color indexed="9"/>
      <name val="Arial"/>
      <family val="2"/>
    </font>
    <font>
      <sz val="11"/>
      <name val="Arial"/>
      <family val="2"/>
    </font>
    <font>
      <sz val="10"/>
      <name val="Arial"/>
      <family val="2"/>
    </font>
    <font>
      <sz val="11"/>
      <name val="明朝"/>
      <family val="1"/>
      <charset val="128"/>
    </font>
    <font>
      <b/>
      <sz val="12"/>
      <name val="Arial"/>
      <family val="2"/>
    </font>
    <font>
      <sz val="12"/>
      <name val="ｹﾙﾅﾁﾃｼ"/>
      <family val="1"/>
      <charset val="128"/>
    </font>
    <font>
      <sz val="11"/>
      <name val="ｵｸｿ "/>
      <family val="3"/>
      <charset val="128"/>
    </font>
    <font>
      <sz val="14"/>
      <name val="ＭＳ 明朝"/>
      <family val="3"/>
      <charset val="128"/>
    </font>
    <font>
      <sz val="11"/>
      <name val="ＭＳ Ｐゴシック"/>
      <family val="3"/>
      <charset val="128"/>
    </font>
    <font>
      <b/>
      <sz val="11"/>
      <name val="Arial"/>
      <family val="2"/>
    </font>
    <font>
      <sz val="14"/>
      <name val="ＭＳ 明朝"/>
      <family val="1"/>
      <charset val="128"/>
    </font>
    <font>
      <b/>
      <u/>
      <sz val="22"/>
      <color indexed="8"/>
      <name val="Arial"/>
      <family val="2"/>
    </font>
    <font>
      <sz val="10"/>
      <name val="Verdana"/>
      <family val="2"/>
    </font>
    <font>
      <b/>
      <sz val="10"/>
      <name val="Arial"/>
      <family val="2"/>
    </font>
    <font>
      <u/>
      <sz val="10"/>
      <color indexed="12"/>
      <name val="Arial"/>
      <family val="2"/>
    </font>
    <font>
      <sz val="12"/>
      <name val="宋体"/>
      <charset val="128"/>
    </font>
    <font>
      <sz val="9"/>
      <color rgb="FFFF0000"/>
      <name val="ＭＳ Ｐゴシック"/>
      <family val="2"/>
      <scheme val="minor"/>
    </font>
    <font>
      <sz val="8"/>
      <name val="Arial"/>
      <family val="2"/>
    </font>
    <font>
      <b/>
      <sz val="12"/>
      <name val="Berlin Sans FB Demi"/>
      <family val="2"/>
    </font>
    <font>
      <u/>
      <sz val="11"/>
      <color theme="10"/>
      <name val="ＭＳ Ｐゴシック"/>
      <family val="3"/>
      <charset val="128"/>
    </font>
    <font>
      <b/>
      <sz val="11"/>
      <color rgb="FFFF0000"/>
      <name val="ＭＳ Ｐゴシック"/>
      <family val="2"/>
      <scheme val="minor"/>
    </font>
    <font>
      <b/>
      <sz val="14"/>
      <name val="Arial"/>
      <family val="2"/>
    </font>
    <font>
      <sz val="12"/>
      <name val="Arial"/>
      <family val="2"/>
    </font>
    <font>
      <sz val="14"/>
      <name val="Arial"/>
      <family val="2"/>
    </font>
    <font>
      <b/>
      <sz val="36"/>
      <name val="Arial"/>
      <family val="2"/>
    </font>
    <font>
      <b/>
      <sz val="8"/>
      <name val="Arial"/>
      <family val="2"/>
    </font>
    <font>
      <b/>
      <sz val="7"/>
      <name val="Arial"/>
      <family val="2"/>
    </font>
    <font>
      <u/>
      <sz val="11"/>
      <color indexed="12"/>
      <name val="ＭＳ Ｐゴシック"/>
      <family val="3"/>
      <charset val="128"/>
    </font>
    <font>
      <sz val="10"/>
      <name val="Calibri"/>
      <family val="2"/>
    </font>
    <font>
      <b/>
      <sz val="11"/>
      <name val="Berlin Sans FB"/>
      <family val="2"/>
    </font>
    <font>
      <sz val="11"/>
      <color rgb="FFFF0000"/>
      <name val="ＭＳ Ｐゴシック"/>
      <family val="2"/>
      <scheme val="minor"/>
    </font>
    <font>
      <b/>
      <sz val="11"/>
      <color theme="1"/>
      <name val="ＭＳ Ｐゴシック"/>
      <family val="2"/>
      <scheme val="minor"/>
    </font>
    <font>
      <b/>
      <sz val="16"/>
      <name val="Arial"/>
      <family val="2"/>
    </font>
    <font>
      <i/>
      <sz val="9"/>
      <name val="Arial"/>
      <family val="2"/>
    </font>
    <font>
      <b/>
      <sz val="18"/>
      <name val="Arial"/>
      <family val="2"/>
    </font>
    <font>
      <i/>
      <sz val="10"/>
      <name val="Arial"/>
      <family val="2"/>
    </font>
    <font>
      <sz val="8"/>
      <color rgb="FF3333FF"/>
      <name val="Verdana"/>
      <family val="2"/>
    </font>
    <font>
      <sz val="12"/>
      <name val="Wingdings"/>
      <charset val="2"/>
    </font>
    <font>
      <sz val="12"/>
      <name val="Verdana"/>
      <family val="2"/>
    </font>
    <font>
      <b/>
      <sz val="11"/>
      <name val="Verdana"/>
      <family val="2"/>
    </font>
    <font>
      <sz val="12"/>
      <color theme="1"/>
      <name val="Calibri"/>
      <family val="2"/>
    </font>
    <font>
      <sz val="14"/>
      <name val="Verdana"/>
      <family val="2"/>
    </font>
    <font>
      <sz val="14"/>
      <color rgb="FF1F497D"/>
      <name val="Verdana"/>
      <family val="2"/>
    </font>
    <font>
      <sz val="10"/>
      <color rgb="FF0000FF"/>
      <name val="Verdana"/>
      <family val="2"/>
    </font>
    <font>
      <i/>
      <sz val="10"/>
      <color rgb="FF3333FF"/>
      <name val="Arial"/>
      <family val="2"/>
    </font>
    <font>
      <b/>
      <sz val="16"/>
      <color rgb="FFC00000"/>
      <name val="Arial"/>
      <family val="2"/>
    </font>
    <font>
      <sz val="12"/>
      <color indexed="81"/>
      <name val="Tahoma"/>
      <family val="2"/>
    </font>
    <font>
      <sz val="8"/>
      <color indexed="8"/>
      <name val="Arial"/>
      <family val="2"/>
    </font>
    <font>
      <sz val="9"/>
      <color indexed="8"/>
      <name val="Arial"/>
      <family val="2"/>
    </font>
    <font>
      <sz val="9"/>
      <name val="Arial"/>
      <family val="2"/>
    </font>
    <font>
      <b/>
      <sz val="14"/>
      <color rgb="FF0000FF"/>
      <name val="Arial"/>
      <family val="2"/>
    </font>
    <font>
      <b/>
      <sz val="24"/>
      <color rgb="FF0000FF"/>
      <name val="Arial"/>
      <family val="2"/>
    </font>
    <font>
      <b/>
      <sz val="18"/>
      <color rgb="FF0000FF"/>
      <name val="Arial"/>
      <family val="2"/>
    </font>
    <font>
      <sz val="12"/>
      <color rgb="FF0000FF"/>
      <name val="Arial"/>
      <family val="2"/>
    </font>
    <font>
      <sz val="14"/>
      <color rgb="FF0000FF"/>
      <name val="Arial"/>
      <family val="2"/>
    </font>
    <font>
      <b/>
      <sz val="12"/>
      <color indexed="81"/>
      <name val="Tahoma"/>
      <family val="2"/>
    </font>
    <font>
      <b/>
      <sz val="12"/>
      <color rgb="FF0000FF"/>
      <name val="Berlin Sans FB"/>
      <family val="2"/>
    </font>
    <font>
      <sz val="18"/>
      <name val="Arial"/>
      <family val="2"/>
    </font>
    <font>
      <b/>
      <sz val="10"/>
      <color rgb="FF0000FF"/>
      <name val="Arial"/>
      <family val="2"/>
    </font>
    <font>
      <sz val="14"/>
      <color indexed="81"/>
      <name val="Tahoma"/>
      <family val="2"/>
    </font>
    <font>
      <sz val="10"/>
      <color theme="0"/>
      <name val="Arial"/>
      <family val="2"/>
    </font>
    <font>
      <sz val="12"/>
      <color theme="0"/>
      <name val="Arial"/>
      <family val="2"/>
    </font>
    <font>
      <sz val="9"/>
      <color indexed="81"/>
      <name val="Tahoma"/>
      <family val="2"/>
    </font>
    <font>
      <sz val="12"/>
      <color rgb="FFFF0000"/>
      <name val="Arial"/>
      <family val="2"/>
    </font>
    <font>
      <sz val="16"/>
      <color rgb="FF0000FF"/>
      <name val="Arial"/>
      <family val="2"/>
    </font>
    <font>
      <sz val="20"/>
      <color rgb="FF0000FF"/>
      <name val="Arial"/>
      <family val="2"/>
    </font>
    <font>
      <b/>
      <sz val="16"/>
      <color indexed="81"/>
      <name val="Tahoma"/>
      <family val="2"/>
    </font>
    <font>
      <b/>
      <sz val="12"/>
      <color indexed="12"/>
      <name val="Arial"/>
      <family val="2"/>
    </font>
    <font>
      <b/>
      <u/>
      <sz val="14"/>
      <color indexed="81"/>
      <name val="Tahoma"/>
      <family val="2"/>
    </font>
    <font>
      <b/>
      <u/>
      <sz val="12"/>
      <name val="Arial"/>
      <family val="2"/>
    </font>
    <font>
      <sz val="10"/>
      <color rgb="FFFF0000"/>
      <name val="Arial"/>
      <family val="2"/>
    </font>
    <font>
      <sz val="12"/>
      <name val="Brush Script MT"/>
      <family val="4"/>
    </font>
    <font>
      <b/>
      <sz val="12"/>
      <color rgb="FFFF0000"/>
      <name val="Arial"/>
      <family val="2"/>
    </font>
    <font>
      <i/>
      <sz val="12"/>
      <color rgb="FF0000FF"/>
      <name val="Lucida Handwriting"/>
      <family val="4"/>
    </font>
    <font>
      <sz val="10"/>
      <color rgb="FF0000FF"/>
      <name val="Arial"/>
      <family val="2"/>
    </font>
    <font>
      <sz val="10"/>
      <color rgb="FF3333FF"/>
      <name val="Arial"/>
      <family val="2"/>
    </font>
    <font>
      <b/>
      <sz val="12"/>
      <color indexed="8"/>
      <name val="Arial"/>
      <family val="2"/>
    </font>
    <font>
      <b/>
      <sz val="12"/>
      <color theme="1"/>
      <name val="ＭＳ Ｐゴシック"/>
      <family val="2"/>
      <scheme val="minor"/>
    </font>
    <font>
      <sz val="10"/>
      <color theme="0" tint="-0.14999847407452621"/>
      <name val="Arial"/>
      <family val="2"/>
    </font>
    <font>
      <sz val="12"/>
      <color rgb="FFFF0000"/>
      <name val="Calibri"/>
      <family val="2"/>
    </font>
    <font>
      <b/>
      <sz val="20"/>
      <color rgb="FF0000FF"/>
      <name val="Arial"/>
      <family val="2"/>
    </font>
    <font>
      <sz val="6"/>
      <name val="ＭＳ Ｐゴシック"/>
      <family val="3"/>
      <charset val="128"/>
      <scheme val="minor"/>
    </font>
    <font>
      <sz val="14"/>
      <color indexed="81"/>
      <name val="Arial"/>
      <family val="2"/>
    </font>
    <font>
      <b/>
      <sz val="7.5"/>
      <name val="Arial"/>
      <family val="2"/>
    </font>
    <font>
      <strike/>
      <sz val="12"/>
      <color rgb="FF00B0F0"/>
      <name val="Arial"/>
      <family val="2"/>
    </font>
    <font>
      <b/>
      <i/>
      <u/>
      <sz val="12"/>
      <color rgb="FFFF0000"/>
      <name val="Arial"/>
      <family val="2"/>
    </font>
    <font>
      <b/>
      <sz val="11"/>
      <color theme="1"/>
      <name val="Arial"/>
      <family val="2"/>
    </font>
  </fonts>
  <fills count="10">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rgb="FF92D050"/>
        <bgColor indexed="64"/>
      </patternFill>
    </fill>
    <fill>
      <patternFill patternType="solid">
        <fgColor rgb="FF00B0F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0" tint="-0.249977111117893"/>
        <bgColor indexed="64"/>
      </patternFill>
    </fill>
  </fills>
  <borders count="32">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22">
    <xf numFmtId="0" fontId="0" fillId="0" borderId="0"/>
    <xf numFmtId="176" fontId="4" fillId="0" borderId="0" applyFont="0" applyFill="0" applyBorder="0" applyAlignment="0" applyProtection="0"/>
    <xf numFmtId="0" fontId="5" fillId="0" borderId="1" applyNumberFormat="0" applyAlignment="0" applyProtection="0">
      <alignment horizontal="left" vertical="center"/>
    </xf>
    <xf numFmtId="0" fontId="5" fillId="0" borderId="6">
      <alignment horizontal="left" vertical="center"/>
    </xf>
    <xf numFmtId="9" fontId="6"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0" fontId="7" fillId="0" borderId="0"/>
    <xf numFmtId="0" fontId="8" fillId="0" borderId="0"/>
    <xf numFmtId="0" fontId="3" fillId="0" borderId="0"/>
    <xf numFmtId="0" fontId="11" fillId="0" borderId="0"/>
    <xf numFmtId="0" fontId="9" fillId="0" borderId="0"/>
    <xf numFmtId="0" fontId="13" fillId="0" borderId="0"/>
    <xf numFmtId="0" fontId="9" fillId="0" borderId="0">
      <alignment vertical="center"/>
    </xf>
    <xf numFmtId="0" fontId="16" fillId="0" borderId="0"/>
    <xf numFmtId="0" fontId="16" fillId="0" borderId="0">
      <alignment vertical="center"/>
    </xf>
    <xf numFmtId="0" fontId="9" fillId="0" borderId="0">
      <alignment vertical="center"/>
    </xf>
    <xf numFmtId="0" fontId="1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cellStyleXfs>
  <cellXfs count="392">
    <xf numFmtId="0" fontId="0" fillId="0" borderId="0" xfId="0"/>
    <xf numFmtId="0" fontId="3" fillId="0" borderId="0" xfId="11"/>
    <xf numFmtId="0" fontId="3" fillId="0" borderId="0" xfId="11" applyAlignment="1">
      <alignment horizontal="center" vertical="center"/>
    </xf>
    <xf numFmtId="0" fontId="2" fillId="2" borderId="0" xfId="11" applyFont="1" applyFill="1"/>
    <xf numFmtId="0" fontId="3" fillId="2" borderId="0" xfId="11" applyFill="1"/>
    <xf numFmtId="0" fontId="9" fillId="2" borderId="0" xfId="18" applyFill="1" applyAlignment="1">
      <alignment vertical="top"/>
    </xf>
    <xf numFmtId="0" fontId="9" fillId="2" borderId="17" xfId="18" applyFill="1" applyBorder="1" applyAlignment="1">
      <alignment vertical="top"/>
    </xf>
    <xf numFmtId="0" fontId="9" fillId="2" borderId="4" xfId="18" applyFill="1" applyBorder="1" applyAlignment="1">
      <alignment vertical="top"/>
    </xf>
    <xf numFmtId="0" fontId="9" fillId="2" borderId="19" xfId="18" applyFill="1" applyBorder="1" applyAlignment="1">
      <alignment vertical="top"/>
    </xf>
    <xf numFmtId="0" fontId="9" fillId="2" borderId="12" xfId="18" applyFill="1" applyBorder="1" applyAlignment="1">
      <alignment vertical="top"/>
    </xf>
    <xf numFmtId="0" fontId="9" fillId="2" borderId="18" xfId="18" applyFill="1" applyBorder="1" applyAlignment="1">
      <alignment vertical="top"/>
    </xf>
    <xf numFmtId="0" fontId="9" fillId="2" borderId="11" xfId="18" applyFill="1" applyBorder="1" applyAlignment="1">
      <alignment vertical="top"/>
    </xf>
    <xf numFmtId="0" fontId="9" fillId="2" borderId="9" xfId="18" applyFill="1" applyBorder="1" applyAlignment="1">
      <alignment vertical="top"/>
    </xf>
    <xf numFmtId="0" fontId="9" fillId="2" borderId="13" xfId="18" applyFill="1" applyBorder="1" applyAlignment="1">
      <alignment vertical="top"/>
    </xf>
    <xf numFmtId="0" fontId="5" fillId="2" borderId="11" xfId="18" applyFont="1" applyFill="1" applyBorder="1" applyAlignment="1">
      <alignment horizontal="right" vertical="top"/>
    </xf>
    <xf numFmtId="0" fontId="5" fillId="2" borderId="9" xfId="18" applyFont="1" applyFill="1" applyBorder="1" applyAlignment="1">
      <alignment horizontal="right" vertical="top"/>
    </xf>
    <xf numFmtId="0" fontId="13" fillId="2" borderId="9" xfId="18" applyFont="1" applyFill="1" applyBorder="1" applyAlignment="1">
      <alignment horizontal="center" vertical="top"/>
    </xf>
    <xf numFmtId="0" fontId="5" fillId="2" borderId="17" xfId="18" applyFont="1" applyFill="1" applyBorder="1" applyAlignment="1">
      <alignment horizontal="right" vertical="top"/>
    </xf>
    <xf numFmtId="0" fontId="5" fillId="2" borderId="4" xfId="18" applyFont="1" applyFill="1" applyBorder="1" applyAlignment="1">
      <alignment horizontal="right" vertical="top"/>
    </xf>
    <xf numFmtId="0" fontId="13" fillId="2" borderId="4" xfId="18" applyFont="1" applyFill="1" applyBorder="1" applyAlignment="1">
      <alignment horizontal="center" vertical="top"/>
    </xf>
    <xf numFmtId="0" fontId="23" fillId="2" borderId="0" xfId="18" applyFont="1" applyFill="1" applyAlignment="1">
      <alignment vertical="top"/>
    </xf>
    <xf numFmtId="0" fontId="3" fillId="2" borderId="9" xfId="11" applyFill="1" applyBorder="1" applyAlignment="1">
      <alignment vertical="top"/>
    </xf>
    <xf numFmtId="0" fontId="24" fillId="2" borderId="11" xfId="11" applyFont="1" applyFill="1" applyBorder="1" applyAlignment="1">
      <alignment vertical="top"/>
    </xf>
    <xf numFmtId="0" fontId="25" fillId="2" borderId="0" xfId="11" applyFont="1" applyFill="1" applyAlignment="1">
      <alignment vertical="center"/>
    </xf>
    <xf numFmtId="0" fontId="25" fillId="2" borderId="9" xfId="11" applyFont="1" applyFill="1" applyBorder="1" applyAlignment="1">
      <alignment vertical="center"/>
    </xf>
    <xf numFmtId="0" fontId="5" fillId="2" borderId="0" xfId="18" applyFont="1" applyFill="1" applyAlignment="1">
      <alignment vertical="top"/>
    </xf>
    <xf numFmtId="0" fontId="9" fillId="2" borderId="0" xfId="18" applyFill="1" applyAlignment="1">
      <alignment horizontal="center" vertical="center"/>
    </xf>
    <xf numFmtId="0" fontId="2" fillId="4" borderId="5" xfId="18" applyFont="1" applyFill="1" applyBorder="1">
      <alignment vertical="center"/>
    </xf>
    <xf numFmtId="0" fontId="2" fillId="4" borderId="6" xfId="18" applyFont="1" applyFill="1" applyBorder="1">
      <alignment vertical="center"/>
    </xf>
    <xf numFmtId="0" fontId="2" fillId="4" borderId="7" xfId="18" applyFont="1" applyFill="1" applyBorder="1">
      <alignment vertical="center"/>
    </xf>
    <xf numFmtId="0" fontId="29" fillId="0" borderId="0" xfId="11" applyFont="1" applyAlignment="1">
      <alignment horizontal="center" vertical="center"/>
    </xf>
    <xf numFmtId="0" fontId="30" fillId="0" borderId="0" xfId="11" applyFont="1" applyAlignment="1">
      <alignment horizontal="center" vertical="center"/>
    </xf>
    <xf numFmtId="14" fontId="26" fillId="0" borderId="24" xfId="11" applyNumberFormat="1" applyFont="1" applyBorder="1" applyAlignment="1">
      <alignment vertical="center"/>
    </xf>
    <xf numFmtId="14" fontId="26" fillId="0" borderId="25" xfId="11" applyNumberFormat="1" applyFont="1" applyBorder="1" applyAlignment="1">
      <alignment vertical="center"/>
    </xf>
    <xf numFmtId="14" fontId="26" fillId="0" borderId="26" xfId="11" applyNumberFormat="1" applyFont="1" applyBorder="1" applyAlignment="1">
      <alignment vertical="center"/>
    </xf>
    <xf numFmtId="0" fontId="5" fillId="2" borderId="0" xfId="15" applyFont="1" applyFill="1" applyAlignment="1">
      <alignment vertical="top"/>
    </xf>
    <xf numFmtId="1" fontId="3" fillId="0" borderId="0" xfId="11" applyNumberFormat="1"/>
    <xf numFmtId="1" fontId="26" fillId="0" borderId="0" xfId="11" applyNumberFormat="1" applyFont="1" applyAlignment="1" applyProtection="1">
      <alignment vertical="center"/>
      <protection hidden="1"/>
    </xf>
    <xf numFmtId="1" fontId="26" fillId="0" borderId="12" xfId="11" applyNumberFormat="1" applyFont="1" applyBorder="1" applyAlignment="1" applyProtection="1">
      <alignment vertical="center"/>
      <protection hidden="1"/>
    </xf>
    <xf numFmtId="14" fontId="26" fillId="0" borderId="27" xfId="11" applyNumberFormat="1" applyFont="1" applyBorder="1" applyAlignment="1">
      <alignment vertical="center"/>
    </xf>
    <xf numFmtId="14" fontId="26" fillId="0" borderId="28" xfId="11" applyNumberFormat="1" applyFont="1" applyBorder="1" applyAlignment="1">
      <alignment vertical="center"/>
    </xf>
    <xf numFmtId="14" fontId="26" fillId="0" borderId="29" xfId="11" applyNumberFormat="1" applyFont="1" applyBorder="1" applyAlignment="1">
      <alignment vertical="center"/>
    </xf>
    <xf numFmtId="1" fontId="26" fillId="0" borderId="22" xfId="11" applyNumberFormat="1" applyFont="1" applyBorder="1" applyAlignment="1" applyProtection="1">
      <alignment horizontal="center" vertical="center"/>
      <protection hidden="1"/>
    </xf>
    <xf numFmtId="1" fontId="26" fillId="0" borderId="20" xfId="11" applyNumberFormat="1" applyFont="1" applyBorder="1" applyAlignment="1" applyProtection="1">
      <alignment horizontal="center" vertical="center"/>
      <protection hidden="1"/>
    </xf>
    <xf numFmtId="1" fontId="26" fillId="0" borderId="23" xfId="11" applyNumberFormat="1" applyFont="1" applyBorder="1" applyAlignment="1" applyProtection="1">
      <alignment horizontal="center" vertical="center"/>
      <protection hidden="1"/>
    </xf>
    <xf numFmtId="1" fontId="26" fillId="7" borderId="22" xfId="11" applyNumberFormat="1" applyFont="1" applyFill="1" applyBorder="1" applyAlignment="1" applyProtection="1">
      <alignment horizontal="center" vertical="center"/>
      <protection hidden="1"/>
    </xf>
    <xf numFmtId="1" fontId="26" fillId="7" borderId="20" xfId="11" applyNumberFormat="1" applyFont="1" applyFill="1" applyBorder="1" applyAlignment="1" applyProtection="1">
      <alignment horizontal="center" vertical="center"/>
      <protection hidden="1"/>
    </xf>
    <xf numFmtId="1" fontId="26" fillId="7" borderId="23" xfId="11" applyNumberFormat="1" applyFont="1" applyFill="1" applyBorder="1" applyAlignment="1" applyProtection="1">
      <alignment horizontal="center" vertical="center"/>
      <protection hidden="1"/>
    </xf>
    <xf numFmtId="0" fontId="36" fillId="0" borderId="18" xfId="11" applyFont="1" applyBorder="1" applyAlignment="1">
      <alignment vertical="center"/>
    </xf>
    <xf numFmtId="0" fontId="36" fillId="0" borderId="12" xfId="11" applyFont="1" applyBorder="1" applyAlignment="1">
      <alignment vertical="center"/>
    </xf>
    <xf numFmtId="0" fontId="36" fillId="0" borderId="11" xfId="11" applyFont="1" applyBorder="1" applyAlignment="1">
      <alignment vertical="center"/>
    </xf>
    <xf numFmtId="0" fontId="36" fillId="0" borderId="13" xfId="11" applyFont="1" applyBorder="1" applyAlignment="1">
      <alignment vertical="center"/>
    </xf>
    <xf numFmtId="0" fontId="37" fillId="0" borderId="18" xfId="11" applyFont="1" applyBorder="1" applyAlignment="1">
      <alignment vertical="center"/>
    </xf>
    <xf numFmtId="0" fontId="37" fillId="0" borderId="0" xfId="11" applyFont="1" applyAlignment="1">
      <alignment vertical="center"/>
    </xf>
    <xf numFmtId="0" fontId="37" fillId="0" borderId="11" xfId="11" applyFont="1" applyBorder="1" applyAlignment="1">
      <alignment vertical="center"/>
    </xf>
    <xf numFmtId="0" fontId="37" fillId="0" borderId="9" xfId="11" applyFont="1" applyBorder="1" applyAlignment="1">
      <alignment vertical="center"/>
    </xf>
    <xf numFmtId="0" fontId="38" fillId="0" borderId="0" xfId="16" applyFont="1"/>
    <xf numFmtId="0" fontId="13" fillId="0" borderId="0" xfId="11" applyFont="1" applyAlignment="1">
      <alignment horizontal="center" vertical="center"/>
    </xf>
    <xf numFmtId="0" fontId="39" fillId="0" borderId="0" xfId="16" applyFont="1"/>
    <xf numFmtId="0" fontId="40" fillId="0" borderId="0" xfId="11" applyFont="1" applyAlignment="1">
      <alignment horizontal="center" vertical="center"/>
    </xf>
    <xf numFmtId="0" fontId="41" fillId="0" borderId="0" xfId="0" applyFont="1" applyAlignment="1">
      <alignment horizontal="center"/>
    </xf>
    <xf numFmtId="0" fontId="42" fillId="0" borderId="0" xfId="11" applyFont="1" applyAlignment="1">
      <alignment horizontal="center" vertical="center"/>
    </xf>
    <xf numFmtId="0" fontId="43" fillId="0" borderId="0" xfId="0" applyFont="1"/>
    <xf numFmtId="14" fontId="26" fillId="0" borderId="0" xfId="11" applyNumberFormat="1" applyFont="1" applyAlignment="1">
      <alignment vertical="center"/>
    </xf>
    <xf numFmtId="0" fontId="26" fillId="0" borderId="0" xfId="11" applyFont="1" applyAlignment="1">
      <alignment horizontal="center" vertical="center"/>
    </xf>
    <xf numFmtId="0" fontId="26" fillId="0" borderId="4" xfId="11" applyFont="1" applyBorder="1" applyAlignment="1">
      <alignment horizontal="center" vertical="center"/>
    </xf>
    <xf numFmtId="0" fontId="0" fillId="0" borderId="9" xfId="0" applyBorder="1"/>
    <xf numFmtId="0" fontId="46" fillId="0" borderId="9" xfId="0" applyFont="1" applyBorder="1"/>
    <xf numFmtId="0" fontId="17" fillId="0" borderId="0" xfId="0" applyFont="1"/>
    <xf numFmtId="0" fontId="12" fillId="2" borderId="0" xfId="13" applyFont="1" applyFill="1" applyAlignment="1">
      <alignment vertical="center"/>
    </xf>
    <xf numFmtId="0" fontId="32" fillId="0" borderId="0" xfId="0" applyFont="1"/>
    <xf numFmtId="0" fontId="48" fillId="2" borderId="3" xfId="13" applyFont="1" applyFill="1" applyBorder="1" applyAlignment="1" applyProtection="1">
      <alignment horizontal="center" vertical="center" wrapText="1"/>
      <protection locked="0"/>
    </xf>
    <xf numFmtId="0" fontId="48" fillId="2" borderId="11" xfId="13" applyFont="1" applyFill="1" applyBorder="1" applyAlignment="1" applyProtection="1">
      <alignment horizontal="center" vertical="center"/>
      <protection locked="0"/>
    </xf>
    <xf numFmtId="0" fontId="48" fillId="2" borderId="3" xfId="13" applyFont="1" applyFill="1" applyBorder="1" applyAlignment="1" applyProtection="1">
      <alignment horizontal="center" vertical="center" wrapText="1" shrinkToFit="1"/>
      <protection locked="0"/>
    </xf>
    <xf numFmtId="0" fontId="49" fillId="2" borderId="2" xfId="13" applyFont="1" applyFill="1" applyBorder="1" applyAlignment="1" applyProtection="1">
      <alignment horizontal="left" vertical="top" wrapText="1"/>
      <protection locked="0"/>
    </xf>
    <xf numFmtId="14" fontId="49" fillId="2" borderId="5" xfId="13" applyNumberFormat="1" applyFont="1" applyFill="1" applyBorder="1" applyAlignment="1" applyProtection="1">
      <alignment horizontal="left" vertical="top" wrapText="1"/>
      <protection locked="0"/>
    </xf>
    <xf numFmtId="0" fontId="49" fillId="2" borderId="2" xfId="13" applyFont="1" applyFill="1" applyBorder="1" applyAlignment="1" applyProtection="1">
      <alignment horizontal="left" vertical="top" wrapText="1" shrinkToFit="1"/>
      <protection locked="0"/>
    </xf>
    <xf numFmtId="14" fontId="50" fillId="2" borderId="2" xfId="13" applyNumberFormat="1" applyFont="1" applyFill="1" applyBorder="1" applyAlignment="1" applyProtection="1">
      <alignment horizontal="left" vertical="top" wrapText="1"/>
      <protection locked="0"/>
    </xf>
    <xf numFmtId="0" fontId="3" fillId="0" borderId="0" xfId="11" applyAlignment="1">
      <alignment horizontal="left" vertical="top" wrapText="1"/>
    </xf>
    <xf numFmtId="0" fontId="0" fillId="0" borderId="0" xfId="0" applyAlignment="1">
      <alignment horizontal="left" vertical="top" wrapText="1"/>
    </xf>
    <xf numFmtId="0" fontId="48" fillId="0" borderId="18" xfId="13" applyFont="1" applyBorder="1" applyAlignment="1" applyProtection="1">
      <alignment horizontal="center" vertical="center" wrapText="1" shrinkToFit="1"/>
      <protection locked="0"/>
    </xf>
    <xf numFmtId="0" fontId="49" fillId="0" borderId="18" xfId="13" applyFont="1" applyBorder="1" applyAlignment="1" applyProtection="1">
      <alignment horizontal="left" vertical="top" wrapText="1" shrinkToFit="1"/>
      <protection locked="0"/>
    </xf>
    <xf numFmtId="0" fontId="14" fillId="3" borderId="17" xfId="11" applyFont="1" applyFill="1" applyBorder="1" applyAlignment="1">
      <alignment horizontal="center" vertical="center"/>
    </xf>
    <xf numFmtId="0" fontId="14" fillId="0" borderId="18" xfId="11" applyFont="1" applyBorder="1" applyAlignment="1">
      <alignment horizontal="center" vertical="center"/>
    </xf>
    <xf numFmtId="0" fontId="14" fillId="0" borderId="11" xfId="11" applyFont="1" applyBorder="1" applyAlignment="1">
      <alignment horizontal="center" vertical="center"/>
    </xf>
    <xf numFmtId="0" fontId="34" fillId="0" borderId="4" xfId="11" applyFont="1" applyBorder="1" applyAlignment="1">
      <alignment horizontal="center" vertical="center"/>
    </xf>
    <xf numFmtId="0" fontId="45" fillId="0" borderId="4" xfId="11" applyFont="1" applyBorder="1" applyAlignment="1" applyProtection="1">
      <alignment horizontal="right" vertical="center"/>
      <protection locked="0"/>
    </xf>
    <xf numFmtId="0" fontId="44" fillId="0" borderId="4" xfId="11" applyFont="1" applyBorder="1" applyAlignment="1" applyProtection="1">
      <alignment horizontal="left" vertical="center"/>
      <protection locked="0"/>
    </xf>
    <xf numFmtId="178" fontId="18" fillId="0" borderId="4" xfId="11" applyNumberFormat="1" applyFont="1" applyBorder="1" applyAlignment="1" applyProtection="1">
      <alignment horizontal="center" vertical="center"/>
      <protection locked="0"/>
    </xf>
    <xf numFmtId="0" fontId="33" fillId="3" borderId="0" xfId="11" applyFont="1" applyFill="1" applyAlignment="1">
      <alignment horizontal="center" vertical="center" wrapText="1"/>
    </xf>
    <xf numFmtId="0" fontId="3" fillId="0" borderId="0" xfId="11" applyAlignment="1">
      <alignment horizontal="center"/>
    </xf>
    <xf numFmtId="0" fontId="22" fillId="3" borderId="0" xfId="11" applyFont="1" applyFill="1" applyAlignment="1">
      <alignment horizontal="center" vertical="center" wrapText="1"/>
    </xf>
    <xf numFmtId="178" fontId="14" fillId="0" borderId="0" xfId="11" applyNumberFormat="1" applyFont="1" applyAlignment="1">
      <alignment horizontal="center" vertical="center"/>
    </xf>
    <xf numFmtId="178" fontId="18" fillId="0" borderId="0" xfId="11" applyNumberFormat="1" applyFont="1" applyAlignment="1" applyProtection="1">
      <alignment horizontal="center" vertical="center"/>
      <protection locked="0"/>
    </xf>
    <xf numFmtId="9" fontId="54" fillId="0" borderId="0" xfId="11" applyNumberFormat="1" applyFont="1" applyAlignment="1" applyProtection="1">
      <alignment horizontal="center" vertical="center"/>
      <protection locked="0"/>
    </xf>
    <xf numFmtId="1" fontId="3" fillId="5" borderId="18" xfId="11" applyNumberFormat="1" applyFill="1" applyBorder="1" applyAlignment="1" applyProtection="1">
      <alignment vertical="center"/>
      <protection hidden="1"/>
    </xf>
    <xf numFmtId="1" fontId="3" fillId="5" borderId="0" xfId="11" applyNumberFormat="1" applyFill="1" applyAlignment="1" applyProtection="1">
      <alignment vertical="center"/>
      <protection hidden="1"/>
    </xf>
    <xf numFmtId="1" fontId="3" fillId="6" borderId="18" xfId="11" applyNumberFormat="1" applyFill="1" applyBorder="1" applyAlignment="1" applyProtection="1">
      <alignment vertical="center"/>
      <protection hidden="1"/>
    </xf>
    <xf numFmtId="1" fontId="3" fillId="6" borderId="0" xfId="11" applyNumberFormat="1" applyFill="1" applyAlignment="1" applyProtection="1">
      <alignment vertical="center"/>
      <protection hidden="1"/>
    </xf>
    <xf numFmtId="1" fontId="3" fillId="6" borderId="11" xfId="11" applyNumberFormat="1" applyFill="1" applyBorder="1" applyAlignment="1" applyProtection="1">
      <alignment vertical="center"/>
      <protection hidden="1"/>
    </xf>
    <xf numFmtId="0" fontId="23" fillId="0" borderId="0" xfId="15" applyFont="1" applyAlignment="1"/>
    <xf numFmtId="14" fontId="23" fillId="0" borderId="0" xfId="15" applyNumberFormat="1" applyFont="1">
      <alignment vertical="center"/>
    </xf>
    <xf numFmtId="0" fontId="23" fillId="0" borderId="0" xfId="18" applyFont="1" applyAlignment="1">
      <alignment vertical="top"/>
    </xf>
    <xf numFmtId="0" fontId="9" fillId="0" borderId="0" xfId="18" applyAlignment="1">
      <alignment vertical="top"/>
    </xf>
    <xf numFmtId="0" fontId="9" fillId="0" borderId="0" xfId="15" applyAlignment="1">
      <alignment vertical="top"/>
    </xf>
    <xf numFmtId="0" fontId="2" fillId="0" borderId="0" xfId="18" applyFont="1">
      <alignment vertical="center"/>
    </xf>
    <xf numFmtId="0" fontId="5" fillId="0" borderId="0" xfId="18" applyFont="1" applyAlignment="1">
      <alignment horizontal="right" vertical="top"/>
    </xf>
    <xf numFmtId="0" fontId="21" fillId="0" borderId="0" xfId="18" applyFont="1" applyAlignment="1" applyProtection="1">
      <alignment vertical="top" wrapText="1"/>
      <protection hidden="1"/>
    </xf>
    <xf numFmtId="0" fontId="3" fillId="0" borderId="0" xfId="11" applyAlignment="1">
      <alignment vertical="top"/>
    </xf>
    <xf numFmtId="0" fontId="54" fillId="0" borderId="0" xfId="18" applyFont="1" applyAlignment="1">
      <alignment vertical="top"/>
    </xf>
    <xf numFmtId="0" fontId="5" fillId="2" borderId="12" xfId="18" applyFont="1" applyFill="1" applyBorder="1" applyAlignment="1">
      <alignment vertical="top"/>
    </xf>
    <xf numFmtId="0" fontId="5" fillId="2" borderId="13" xfId="18" applyFont="1" applyFill="1" applyBorder="1" applyAlignment="1">
      <alignment horizontal="right" vertical="top"/>
    </xf>
    <xf numFmtId="0" fontId="13" fillId="2" borderId="13" xfId="18" applyFont="1" applyFill="1" applyBorder="1" applyAlignment="1">
      <alignment horizontal="center" vertical="top"/>
    </xf>
    <xf numFmtId="0" fontId="13" fillId="2" borderId="19" xfId="18" applyFont="1" applyFill="1" applyBorder="1" applyAlignment="1">
      <alignment horizontal="center" vertical="top"/>
    </xf>
    <xf numFmtId="0" fontId="3" fillId="2" borderId="13" xfId="11" applyFill="1" applyBorder="1" applyAlignment="1">
      <alignment vertical="top"/>
    </xf>
    <xf numFmtId="0" fontId="33" fillId="3" borderId="18" xfId="11" applyFont="1" applyFill="1" applyBorder="1" applyAlignment="1">
      <alignment vertical="center" wrapText="1"/>
    </xf>
    <xf numFmtId="0" fontId="33" fillId="3" borderId="11" xfId="11" applyFont="1" applyFill="1" applyBorder="1" applyAlignment="1">
      <alignment vertical="center" wrapText="1"/>
    </xf>
    <xf numFmtId="0" fontId="5" fillId="2" borderId="19" xfId="18" applyFont="1" applyFill="1" applyBorder="1" applyAlignment="1">
      <alignment horizontal="right" vertical="top"/>
    </xf>
    <xf numFmtId="0" fontId="21" fillId="2" borderId="12" xfId="18" applyFont="1" applyFill="1" applyBorder="1" applyAlignment="1" applyProtection="1">
      <alignment vertical="top" wrapText="1"/>
      <protection hidden="1"/>
    </xf>
    <xf numFmtId="0" fontId="54" fillId="0" borderId="0" xfId="18" applyFont="1" applyAlignment="1">
      <alignment vertical="top" wrapText="1"/>
    </xf>
    <xf numFmtId="0" fontId="23" fillId="0" borderId="18" xfId="11" applyFont="1" applyBorder="1" applyAlignment="1">
      <alignment horizontal="left" vertical="center" wrapText="1"/>
    </xf>
    <xf numFmtId="0" fontId="23" fillId="0" borderId="12" xfId="11" applyFont="1" applyBorder="1" applyAlignment="1">
      <alignment horizontal="left" vertical="center" wrapText="1"/>
    </xf>
    <xf numFmtId="0" fontId="5" fillId="0" borderId="18" xfId="11" applyFont="1" applyBorder="1" applyAlignment="1">
      <alignment horizontal="center" vertical="center"/>
    </xf>
    <xf numFmtId="0" fontId="5" fillId="0" borderId="11" xfId="11" applyFont="1" applyBorder="1" applyAlignment="1">
      <alignment horizontal="center" vertical="center"/>
    </xf>
    <xf numFmtId="0" fontId="5" fillId="0" borderId="5" xfId="11" applyFont="1" applyBorder="1" applyAlignment="1">
      <alignment horizontal="center" vertical="center"/>
    </xf>
    <xf numFmtId="0" fontId="54" fillId="0" borderId="0" xfId="18" applyFont="1" applyAlignment="1" applyProtection="1">
      <alignment horizontal="left" vertical="center" shrinkToFit="1"/>
      <protection locked="0"/>
    </xf>
    <xf numFmtId="0" fontId="54" fillId="2" borderId="0" xfId="18" applyFont="1" applyFill="1" applyAlignment="1" applyProtection="1">
      <alignment horizontal="left" vertical="center" shrinkToFit="1"/>
      <protection locked="0"/>
    </xf>
    <xf numFmtId="0" fontId="61" fillId="0" borderId="0" xfId="11" applyFont="1"/>
    <xf numFmtId="178" fontId="23" fillId="3" borderId="18" xfId="11" applyNumberFormat="1" applyFont="1" applyFill="1" applyBorder="1" applyAlignment="1" applyProtection="1">
      <alignment horizontal="center" vertical="center" shrinkToFit="1"/>
      <protection hidden="1"/>
    </xf>
    <xf numFmtId="178" fontId="23" fillId="3" borderId="0" xfId="11" applyNumberFormat="1" applyFont="1" applyFill="1" applyAlignment="1" applyProtection="1">
      <alignment horizontal="center" vertical="center" shrinkToFit="1"/>
      <protection hidden="1"/>
    </xf>
    <xf numFmtId="178" fontId="22" fillId="3" borderId="18" xfId="11" applyNumberFormat="1" applyFont="1" applyFill="1" applyBorder="1" applyAlignment="1" applyProtection="1">
      <alignment horizontal="center" vertical="center"/>
      <protection hidden="1"/>
    </xf>
    <xf numFmtId="0" fontId="33" fillId="3" borderId="17" xfId="11" applyFont="1" applyFill="1" applyBorder="1" applyAlignment="1">
      <alignment horizontal="center" vertical="center" wrapText="1"/>
    </xf>
    <xf numFmtId="0" fontId="23" fillId="0" borderId="0" xfId="11" applyFont="1"/>
    <xf numFmtId="0" fontId="23" fillId="2" borderId="0" xfId="11" applyFont="1" applyFill="1"/>
    <xf numFmtId="0" fontId="70" fillId="0" borderId="0" xfId="11" applyFont="1" applyAlignment="1">
      <alignment horizontal="left" vertical="center"/>
    </xf>
    <xf numFmtId="0" fontId="23" fillId="2" borderId="0" xfId="11" quotePrefix="1" applyFont="1" applyFill="1" applyAlignment="1">
      <alignment horizontal="left"/>
    </xf>
    <xf numFmtId="0" fontId="70" fillId="2" borderId="0" xfId="11" quotePrefix="1" applyFont="1" applyFill="1" applyAlignment="1">
      <alignment horizontal="left"/>
    </xf>
    <xf numFmtId="0" fontId="62" fillId="0" borderId="0" xfId="11" applyFont="1"/>
    <xf numFmtId="0" fontId="23" fillId="0" borderId="0" xfId="11" applyFont="1" applyAlignment="1">
      <alignment horizontal="center" vertical="center"/>
    </xf>
    <xf numFmtId="0" fontId="23" fillId="2" borderId="0" xfId="11" applyFont="1" applyFill="1" applyAlignment="1">
      <alignment horizontal="center"/>
    </xf>
    <xf numFmtId="0" fontId="5" fillId="0" borderId="0" xfId="11" applyFont="1" applyAlignment="1">
      <alignment horizontal="center" vertical="center"/>
    </xf>
    <xf numFmtId="0" fontId="39" fillId="2" borderId="0" xfId="11" applyFont="1" applyFill="1"/>
    <xf numFmtId="0" fontId="39" fillId="2" borderId="0" xfId="11" applyFont="1" applyFill="1" applyAlignment="1">
      <alignment horizontal="center"/>
    </xf>
    <xf numFmtId="0" fontId="72" fillId="2" borderId="0" xfId="11" applyFont="1" applyFill="1"/>
    <xf numFmtId="0" fontId="72" fillId="2" borderId="0" xfId="11" applyFont="1" applyFill="1" applyAlignment="1">
      <alignment horizontal="center"/>
    </xf>
    <xf numFmtId="0" fontId="71" fillId="0" borderId="0" xfId="11" applyFont="1"/>
    <xf numFmtId="0" fontId="64" fillId="0" borderId="0" xfId="11" applyFont="1"/>
    <xf numFmtId="0" fontId="23" fillId="0" borderId="0" xfId="11" quotePrefix="1" applyFont="1"/>
    <xf numFmtId="0" fontId="73" fillId="0" borderId="0" xfId="11" applyFont="1"/>
    <xf numFmtId="0" fontId="70" fillId="0" borderId="0" xfId="11" applyFont="1"/>
    <xf numFmtId="0" fontId="3" fillId="0" borderId="18" xfId="11" applyBorder="1" applyAlignment="1" applyProtection="1">
      <alignment horizontal="center" vertical="center" wrapText="1"/>
      <protection locked="0"/>
    </xf>
    <xf numFmtId="0" fontId="3" fillId="0" borderId="0" xfId="11" applyAlignment="1" applyProtection="1">
      <alignment horizontal="center" vertical="center" wrapText="1"/>
      <protection locked="0"/>
    </xf>
    <xf numFmtId="0" fontId="62" fillId="0" borderId="0" xfId="11" applyFont="1" applyAlignment="1">
      <alignment wrapText="1"/>
    </xf>
    <xf numFmtId="0" fontId="3" fillId="0" borderId="9" xfId="11" applyBorder="1" applyAlignment="1" applyProtection="1">
      <alignment horizontal="center" vertical="center" wrapText="1"/>
      <protection locked="0"/>
    </xf>
    <xf numFmtId="0" fontId="77" fillId="2" borderId="0" xfId="13" applyFont="1" applyFill="1" applyAlignment="1">
      <alignment horizontal="left" vertical="center"/>
    </xf>
    <xf numFmtId="0" fontId="78" fillId="0" borderId="0" xfId="0" applyFont="1" applyAlignment="1">
      <alignment horizontal="left" vertical="center"/>
    </xf>
    <xf numFmtId="14" fontId="26" fillId="0" borderId="18" xfId="11" applyNumberFormat="1" applyFont="1" applyBorder="1" applyAlignment="1">
      <alignment vertical="center"/>
    </xf>
    <xf numFmtId="14" fontId="5" fillId="0" borderId="24" xfId="11" applyNumberFormat="1" applyFont="1" applyBorder="1" applyAlignment="1">
      <alignment vertical="center"/>
    </xf>
    <xf numFmtId="14" fontId="5" fillId="0" borderId="25" xfId="11" applyNumberFormat="1" applyFont="1" applyBorder="1" applyAlignment="1">
      <alignment vertical="center"/>
    </xf>
    <xf numFmtId="14" fontId="5" fillId="0" borderId="26" xfId="11" applyNumberFormat="1" applyFont="1" applyBorder="1" applyAlignment="1">
      <alignment vertical="center"/>
    </xf>
    <xf numFmtId="1" fontId="5" fillId="0" borderId="18" xfId="11" applyNumberFormat="1" applyFont="1" applyBorder="1" applyAlignment="1" applyProtection="1">
      <alignment vertical="center"/>
      <protection hidden="1"/>
    </xf>
    <xf numFmtId="1" fontId="5" fillId="0" borderId="0" xfId="11" applyNumberFormat="1" applyFont="1" applyAlignment="1" applyProtection="1">
      <alignment vertical="center"/>
      <protection hidden="1"/>
    </xf>
    <xf numFmtId="1" fontId="5" fillId="0" borderId="12" xfId="11" applyNumberFormat="1" applyFont="1" applyBorder="1" applyAlignment="1" applyProtection="1">
      <alignment vertical="center"/>
      <protection hidden="1"/>
    </xf>
    <xf numFmtId="1" fontId="5" fillId="0" borderId="11" xfId="11" applyNumberFormat="1" applyFont="1" applyBorder="1" applyAlignment="1" applyProtection="1">
      <alignment vertical="center"/>
      <protection hidden="1"/>
    </xf>
    <xf numFmtId="1" fontId="5" fillId="0" borderId="9" xfId="11" applyNumberFormat="1" applyFont="1" applyBorder="1" applyAlignment="1" applyProtection="1">
      <alignment vertical="center"/>
      <protection hidden="1"/>
    </xf>
    <xf numFmtId="1" fontId="5" fillId="0" borderId="13" xfId="11" applyNumberFormat="1" applyFont="1" applyBorder="1" applyAlignment="1" applyProtection="1">
      <alignment vertical="center"/>
      <protection hidden="1"/>
    </xf>
    <xf numFmtId="0" fontId="22" fillId="3" borderId="4" xfId="11" applyFont="1" applyFill="1" applyBorder="1" applyAlignment="1">
      <alignment horizontal="left" textRotation="110"/>
    </xf>
    <xf numFmtId="0" fontId="22" fillId="3" borderId="4" xfId="11" applyFont="1" applyFill="1" applyBorder="1" applyAlignment="1">
      <alignment horizontal="left"/>
    </xf>
    <xf numFmtId="0" fontId="79" fillId="3" borderId="19" xfId="11" applyFont="1" applyFill="1" applyBorder="1" applyAlignment="1">
      <alignment vertical="center"/>
    </xf>
    <xf numFmtId="0" fontId="80" fillId="0" borderId="0" xfId="11" applyFont="1"/>
    <xf numFmtId="0" fontId="19" fillId="0" borderId="0" xfId="18" applyFont="1" applyAlignment="1">
      <alignment vertical="top"/>
    </xf>
    <xf numFmtId="0" fontId="50" fillId="2" borderId="2" xfId="13" applyFont="1" applyFill="1" applyBorder="1" applyAlignment="1" applyProtection="1">
      <alignment horizontal="left" vertical="top" wrapText="1"/>
      <protection locked="0"/>
    </xf>
    <xf numFmtId="0" fontId="10" fillId="0" borderId="0" xfId="13" applyFont="1" applyAlignment="1">
      <alignment horizontal="center" vertical="center"/>
    </xf>
    <xf numFmtId="0" fontId="57" fillId="2" borderId="0" xfId="18" applyFont="1" applyFill="1" applyAlignment="1" applyProtection="1">
      <alignment vertical="top"/>
      <protection locked="0"/>
    </xf>
    <xf numFmtId="0" fontId="19" fillId="2" borderId="0" xfId="18" applyFont="1" applyFill="1" applyAlignment="1" applyProtection="1">
      <alignment vertical="top"/>
      <protection locked="0"/>
    </xf>
    <xf numFmtId="0" fontId="5" fillId="2" borderId="0" xfId="18" applyFont="1" applyFill="1" applyAlignment="1">
      <alignment horizontal="right" vertical="top"/>
    </xf>
    <xf numFmtId="0" fontId="0" fillId="0" borderId="0" xfId="0" applyBorder="1"/>
    <xf numFmtId="0" fontId="3" fillId="0" borderId="0" xfId="11" applyBorder="1" applyAlignment="1">
      <alignment horizontal="left" vertical="top" wrapText="1"/>
    </xf>
    <xf numFmtId="0" fontId="0" fillId="0" borderId="0" xfId="0" applyBorder="1" applyAlignment="1">
      <alignment horizontal="left" vertical="top" wrapText="1"/>
    </xf>
    <xf numFmtId="0" fontId="85" fillId="0" borderId="0" xfId="11" applyFont="1"/>
    <xf numFmtId="0" fontId="3" fillId="0" borderId="0" xfId="11" applyBorder="1" applyAlignment="1" applyProtection="1">
      <alignment horizontal="center" vertical="center" wrapText="1"/>
      <protection locked="0"/>
    </xf>
    <xf numFmtId="0" fontId="5" fillId="0" borderId="2" xfId="11" applyFont="1" applyBorder="1" applyAlignment="1">
      <alignment horizontal="left" vertical="center" wrapText="1"/>
    </xf>
    <xf numFmtId="0" fontId="5" fillId="2" borderId="0" xfId="18" applyFont="1" applyFill="1" applyAlignment="1">
      <alignment horizontal="right" vertical="top"/>
    </xf>
    <xf numFmtId="178" fontId="23" fillId="9" borderId="15" xfId="11" applyNumberFormat="1" applyFont="1" applyFill="1" applyBorder="1" applyAlignment="1" applyProtection="1">
      <alignment horizontal="center" vertical="center" shrinkToFit="1"/>
      <protection hidden="1"/>
    </xf>
    <xf numFmtId="178" fontId="23" fillId="9" borderId="14" xfId="11" applyNumberFormat="1" applyFont="1" applyFill="1" applyBorder="1" applyAlignment="1" applyProtection="1">
      <alignment horizontal="center" vertical="center" shrinkToFit="1"/>
      <protection hidden="1"/>
    </xf>
    <xf numFmtId="178" fontId="23" fillId="9" borderId="16" xfId="11" applyNumberFormat="1" applyFont="1" applyFill="1" applyBorder="1" applyAlignment="1" applyProtection="1">
      <alignment horizontal="center" vertical="center" shrinkToFit="1"/>
      <protection hidden="1"/>
    </xf>
    <xf numFmtId="178" fontId="23" fillId="9" borderId="18" xfId="11" applyNumberFormat="1" applyFont="1" applyFill="1" applyBorder="1" applyAlignment="1" applyProtection="1">
      <alignment horizontal="center" vertical="center" shrinkToFit="1"/>
      <protection hidden="1"/>
    </xf>
    <xf numFmtId="178" fontId="23" fillId="9" borderId="0" xfId="11" applyNumberFormat="1" applyFont="1" applyFill="1" applyAlignment="1" applyProtection="1">
      <alignment horizontal="center" vertical="center" shrinkToFit="1"/>
      <protection hidden="1"/>
    </xf>
    <xf numFmtId="178" fontId="23" fillId="9" borderId="9" xfId="11" applyNumberFormat="1" applyFont="1" applyFill="1" applyBorder="1" applyAlignment="1" applyProtection="1">
      <alignment horizontal="center" vertical="center" shrinkToFit="1"/>
      <protection hidden="1"/>
    </xf>
    <xf numFmtId="0" fontId="51" fillId="0" borderId="4" xfId="11" applyFont="1" applyBorder="1" applyAlignment="1">
      <alignment horizontal="center" vertical="center"/>
    </xf>
    <xf numFmtId="0" fontId="51" fillId="0" borderId="0" xfId="11" applyFont="1" applyAlignment="1">
      <alignment horizontal="center" vertical="center"/>
    </xf>
    <xf numFmtId="0" fontId="57" fillId="2" borderId="2" xfId="18" applyFont="1" applyFill="1" applyBorder="1" applyAlignment="1" applyProtection="1">
      <alignment horizontal="center" vertical="top"/>
      <protection locked="0"/>
    </xf>
    <xf numFmtId="177" fontId="27" fillId="0" borderId="5" xfId="11" applyNumberFormat="1" applyFont="1" applyBorder="1" applyAlignment="1" applyProtection="1">
      <alignment horizontal="center" vertical="center"/>
      <protection hidden="1"/>
    </xf>
    <xf numFmtId="177" fontId="27" fillId="0" borderId="6" xfId="11" applyNumberFormat="1" applyFont="1" applyBorder="1" applyAlignment="1" applyProtection="1">
      <alignment horizontal="center" vertical="center"/>
      <protection hidden="1"/>
    </xf>
    <xf numFmtId="177" fontId="27" fillId="0" borderId="7" xfId="11" applyNumberFormat="1" applyFont="1" applyBorder="1" applyAlignment="1" applyProtection="1">
      <alignment horizontal="center" vertical="center"/>
      <protection hidden="1"/>
    </xf>
    <xf numFmtId="0" fontId="55" fillId="0" borderId="2" xfId="18" applyFont="1" applyBorder="1" applyAlignment="1" applyProtection="1">
      <alignment horizontal="left" vertical="top" wrapText="1"/>
      <protection locked="0"/>
    </xf>
    <xf numFmtId="0" fontId="5" fillId="3" borderId="5" xfId="18" applyFont="1" applyFill="1" applyBorder="1" applyAlignment="1">
      <alignment horizontal="center" vertical="center" wrapText="1"/>
    </xf>
    <xf numFmtId="0" fontId="5" fillId="3" borderId="6" xfId="18" applyFont="1" applyFill="1" applyBorder="1" applyAlignment="1">
      <alignment horizontal="center" vertical="center" wrapText="1"/>
    </xf>
    <xf numFmtId="0" fontId="5" fillId="3" borderId="7" xfId="18" applyFont="1" applyFill="1" applyBorder="1" applyAlignment="1">
      <alignment horizontal="center" vertical="center" wrapText="1"/>
    </xf>
    <xf numFmtId="0" fontId="3" fillId="6" borderId="11" xfId="11" applyFill="1" applyBorder="1" applyAlignment="1">
      <alignment horizontal="center" vertical="center"/>
    </xf>
    <xf numFmtId="0" fontId="3" fillId="6" borderId="9" xfId="11" applyFill="1" applyBorder="1" applyAlignment="1">
      <alignment horizontal="center" vertical="center"/>
    </xf>
    <xf numFmtId="0" fontId="3" fillId="6" borderId="13" xfId="11" applyFill="1" applyBorder="1" applyAlignment="1">
      <alignment horizontal="center" vertical="center"/>
    </xf>
    <xf numFmtId="0" fontId="3" fillId="6" borderId="18" xfId="11" applyFill="1" applyBorder="1" applyAlignment="1">
      <alignment horizontal="center" vertical="center"/>
    </xf>
    <xf numFmtId="0" fontId="3" fillId="6" borderId="0" xfId="11" applyFill="1" applyAlignment="1">
      <alignment horizontal="center" vertical="center"/>
    </xf>
    <xf numFmtId="0" fontId="3" fillId="6" borderId="12" xfId="11" applyFill="1" applyBorder="1" applyAlignment="1">
      <alignment horizontal="center" vertical="center"/>
    </xf>
    <xf numFmtId="1" fontId="26" fillId="0" borderId="2" xfId="11" applyNumberFormat="1" applyFont="1" applyBorder="1" applyAlignment="1" applyProtection="1">
      <alignment horizontal="center" vertical="center"/>
      <protection hidden="1"/>
    </xf>
    <xf numFmtId="0" fontId="26" fillId="0" borderId="2" xfId="11" applyFont="1" applyBorder="1" applyAlignment="1" applyProtection="1">
      <alignment horizontal="center" vertical="center"/>
      <protection hidden="1"/>
    </xf>
    <xf numFmtId="1" fontId="26" fillId="7" borderId="2" xfId="11" applyNumberFormat="1" applyFont="1" applyFill="1" applyBorder="1" applyAlignment="1" applyProtection="1">
      <alignment horizontal="center" vertical="center"/>
      <protection hidden="1"/>
    </xf>
    <xf numFmtId="0" fontId="26" fillId="7" borderId="2" xfId="11" applyFont="1" applyFill="1" applyBorder="1" applyAlignment="1" applyProtection="1">
      <alignment horizontal="center" vertical="center"/>
      <protection hidden="1"/>
    </xf>
    <xf numFmtId="1" fontId="3" fillId="6" borderId="18" xfId="11" applyNumberFormat="1" applyFill="1" applyBorder="1" applyAlignment="1" applyProtection="1">
      <alignment horizontal="center" vertical="center"/>
      <protection hidden="1"/>
    </xf>
    <xf numFmtId="1" fontId="3" fillId="6" borderId="0" xfId="11" applyNumberFormat="1" applyFill="1" applyAlignment="1" applyProtection="1">
      <alignment horizontal="center" vertical="center"/>
      <protection hidden="1"/>
    </xf>
    <xf numFmtId="1" fontId="3" fillId="6" borderId="12" xfId="11" applyNumberFormat="1" applyFill="1" applyBorder="1" applyAlignment="1" applyProtection="1">
      <alignment horizontal="center" vertical="center"/>
      <protection hidden="1"/>
    </xf>
    <xf numFmtId="177" fontId="27" fillId="7" borderId="5" xfId="11" applyNumberFormat="1" applyFont="1" applyFill="1" applyBorder="1" applyAlignment="1" applyProtection="1">
      <alignment horizontal="center" vertical="center"/>
      <protection hidden="1"/>
    </xf>
    <xf numFmtId="177" fontId="27" fillId="7" borderId="6" xfId="11" applyNumberFormat="1" applyFont="1" applyFill="1" applyBorder="1" applyAlignment="1" applyProtection="1">
      <alignment horizontal="center" vertical="center"/>
      <protection hidden="1"/>
    </xf>
    <xf numFmtId="177" fontId="27" fillId="7" borderId="7" xfId="11" applyNumberFormat="1" applyFont="1" applyFill="1" applyBorder="1" applyAlignment="1" applyProtection="1">
      <alignment horizontal="center" vertical="center"/>
      <protection hidden="1"/>
    </xf>
    <xf numFmtId="0" fontId="26" fillId="3" borderId="7" xfId="11" applyFont="1" applyFill="1" applyBorder="1" applyAlignment="1" applyProtection="1">
      <alignment horizontal="center" vertical="center" wrapText="1"/>
      <protection hidden="1"/>
    </xf>
    <xf numFmtId="0" fontId="26" fillId="3" borderId="2" xfId="11" applyFont="1" applyFill="1" applyBorder="1" applyAlignment="1" applyProtection="1">
      <alignment horizontal="center" vertical="center" wrapText="1"/>
      <protection hidden="1"/>
    </xf>
    <xf numFmtId="177" fontId="27" fillId="7" borderId="2" xfId="11" applyNumberFormat="1" applyFont="1" applyFill="1" applyBorder="1" applyAlignment="1" applyProtection="1">
      <alignment horizontal="center" vertical="center"/>
      <protection hidden="1"/>
    </xf>
    <xf numFmtId="0" fontId="27" fillId="7" borderId="2" xfId="11" applyFont="1" applyFill="1" applyBorder="1" applyAlignment="1" applyProtection="1">
      <alignment horizontal="center" vertical="center"/>
      <protection hidden="1"/>
    </xf>
    <xf numFmtId="1" fontId="26" fillId="7" borderId="5" xfId="11" applyNumberFormat="1" applyFont="1" applyFill="1" applyBorder="1" applyAlignment="1" applyProtection="1">
      <alignment horizontal="center" vertical="center"/>
      <protection hidden="1"/>
    </xf>
    <xf numFmtId="1" fontId="26" fillId="7" borderId="6" xfId="11" applyNumberFormat="1" applyFont="1" applyFill="1" applyBorder="1" applyAlignment="1" applyProtection="1">
      <alignment horizontal="center" vertical="center"/>
      <protection hidden="1"/>
    </xf>
    <xf numFmtId="1" fontId="26" fillId="7" borderId="7" xfId="11" applyNumberFormat="1" applyFont="1" applyFill="1" applyBorder="1" applyAlignment="1" applyProtection="1">
      <alignment horizontal="center" vertical="center"/>
      <protection hidden="1"/>
    </xf>
    <xf numFmtId="9" fontId="54" fillId="0" borderId="2" xfId="11" applyNumberFormat="1" applyFont="1" applyBorder="1" applyAlignment="1" applyProtection="1">
      <alignment horizontal="center" vertical="center"/>
      <protection locked="0"/>
    </xf>
    <xf numFmtId="0" fontId="3" fillId="5" borderId="10" xfId="11" applyFill="1" applyBorder="1" applyAlignment="1">
      <alignment horizontal="center" vertical="center"/>
    </xf>
    <xf numFmtId="0" fontId="22" fillId="3" borderId="8" xfId="11" applyFont="1" applyFill="1" applyBorder="1" applyAlignment="1" applyProtection="1">
      <alignment horizontal="center" vertical="center"/>
      <protection hidden="1"/>
    </xf>
    <xf numFmtId="0" fontId="22" fillId="3" borderId="3" xfId="11" applyFont="1" applyFill="1" applyBorder="1" applyAlignment="1" applyProtection="1">
      <alignment horizontal="center" vertical="center"/>
      <protection hidden="1"/>
    </xf>
    <xf numFmtId="178" fontId="14" fillId="0" borderId="0" xfId="11" applyNumberFormat="1" applyFont="1" applyAlignment="1">
      <alignment horizontal="center" vertical="center"/>
    </xf>
    <xf numFmtId="178" fontId="14" fillId="0" borderId="12" xfId="11" applyNumberFormat="1" applyFont="1" applyBorder="1" applyAlignment="1">
      <alignment horizontal="center" vertical="center"/>
    </xf>
    <xf numFmtId="178" fontId="23" fillId="9" borderId="21" xfId="11" applyNumberFormat="1" applyFont="1" applyFill="1" applyBorder="1" applyAlignment="1" applyProtection="1">
      <alignment horizontal="center" vertical="center" shrinkToFit="1"/>
      <protection hidden="1"/>
    </xf>
    <xf numFmtId="178" fontId="23" fillId="9" borderId="30" xfId="11" applyNumberFormat="1" applyFont="1" applyFill="1" applyBorder="1" applyAlignment="1" applyProtection="1">
      <alignment horizontal="center" vertical="center" shrinkToFit="1"/>
      <protection hidden="1"/>
    </xf>
    <xf numFmtId="178" fontId="23" fillId="9" borderId="15" xfId="11" applyNumberFormat="1" applyFont="1" applyFill="1" applyBorder="1" applyAlignment="1" applyProtection="1">
      <alignment horizontal="center" vertical="center" shrinkToFit="1"/>
      <protection hidden="1"/>
    </xf>
    <xf numFmtId="178" fontId="23" fillId="9" borderId="16" xfId="11" applyNumberFormat="1" applyFont="1" applyFill="1" applyBorder="1" applyAlignment="1" applyProtection="1">
      <alignment horizontal="center" vertical="center" shrinkToFit="1"/>
      <protection hidden="1"/>
    </xf>
    <xf numFmtId="178" fontId="68" fillId="3" borderId="5" xfId="19" applyNumberFormat="1" applyFont="1" applyFill="1" applyBorder="1" applyAlignment="1" applyProtection="1">
      <alignment horizontal="center" vertical="center" shrinkToFit="1"/>
    </xf>
    <xf numFmtId="178" fontId="68" fillId="3" borderId="7" xfId="19" applyNumberFormat="1" applyFont="1" applyFill="1" applyBorder="1" applyAlignment="1" applyProtection="1">
      <alignment horizontal="center" vertical="center" shrinkToFit="1"/>
    </xf>
    <xf numFmtId="0" fontId="14" fillId="3" borderId="10" xfId="11" applyFont="1" applyFill="1" applyBorder="1" applyAlignment="1" applyProtection="1">
      <alignment horizontal="center" vertical="center" wrapText="1"/>
      <protection hidden="1"/>
    </xf>
    <xf numFmtId="0" fontId="14" fillId="3" borderId="8" xfId="11" applyFont="1" applyFill="1" applyBorder="1" applyAlignment="1" applyProtection="1">
      <alignment horizontal="center" vertical="center" wrapText="1"/>
      <protection hidden="1"/>
    </xf>
    <xf numFmtId="0" fontId="14" fillId="3" borderId="3" xfId="11" applyFont="1" applyFill="1" applyBorder="1" applyAlignment="1" applyProtection="1">
      <alignment horizontal="center" vertical="center" wrapText="1"/>
      <protection hidden="1"/>
    </xf>
    <xf numFmtId="0" fontId="84" fillId="3" borderId="2" xfId="11" applyFont="1" applyFill="1" applyBorder="1" applyAlignment="1" applyProtection="1">
      <alignment horizontal="center" vertical="center" wrapText="1"/>
      <protection hidden="1"/>
    </xf>
    <xf numFmtId="177" fontId="27" fillId="0" borderId="2" xfId="11" applyNumberFormat="1" applyFont="1" applyBorder="1" applyAlignment="1" applyProtection="1">
      <alignment horizontal="center" vertical="center"/>
      <protection hidden="1"/>
    </xf>
    <xf numFmtId="0" fontId="27" fillId="0" borderId="2" xfId="11" applyFont="1" applyBorder="1" applyAlignment="1" applyProtection="1">
      <alignment horizontal="center" vertical="center"/>
      <protection hidden="1"/>
    </xf>
    <xf numFmtId="0" fontId="14" fillId="3" borderId="5" xfId="11" applyFont="1" applyFill="1" applyBorder="1" applyAlignment="1" applyProtection="1">
      <alignment horizontal="center" vertical="center"/>
      <protection hidden="1"/>
    </xf>
    <xf numFmtId="0" fontId="14" fillId="3" borderId="6" xfId="11" applyFont="1" applyFill="1" applyBorder="1" applyAlignment="1" applyProtection="1">
      <alignment horizontal="center" vertical="center"/>
      <protection hidden="1"/>
    </xf>
    <xf numFmtId="0" fontId="14" fillId="3" borderId="7" xfId="11" applyFont="1" applyFill="1" applyBorder="1" applyAlignment="1" applyProtection="1">
      <alignment horizontal="center" vertical="center"/>
      <protection hidden="1"/>
    </xf>
    <xf numFmtId="0" fontId="5" fillId="0" borderId="17" xfId="11" applyFont="1" applyBorder="1" applyAlignment="1">
      <alignment horizontal="center" vertical="center"/>
    </xf>
    <xf numFmtId="0" fontId="5" fillId="0" borderId="18" xfId="11" applyFont="1" applyBorder="1" applyAlignment="1">
      <alignment horizontal="center" vertical="center"/>
    </xf>
    <xf numFmtId="0" fontId="5" fillId="0" borderId="11" xfId="11" applyFont="1" applyBorder="1" applyAlignment="1">
      <alignment horizontal="center" vertical="center"/>
    </xf>
    <xf numFmtId="0" fontId="75" fillId="0" borderId="0" xfId="11" applyFont="1" applyBorder="1" applyAlignment="1" applyProtection="1">
      <alignment horizontal="center" vertical="center" wrapText="1"/>
      <protection locked="0"/>
    </xf>
    <xf numFmtId="0" fontId="75" fillId="0" borderId="12" xfId="11" applyFont="1" applyBorder="1" applyAlignment="1" applyProtection="1">
      <alignment horizontal="center" vertical="center" wrapText="1"/>
      <protection locked="0"/>
    </xf>
    <xf numFmtId="0" fontId="75" fillId="0" borderId="9" xfId="11" applyFont="1" applyBorder="1" applyAlignment="1" applyProtection="1">
      <alignment horizontal="center" vertical="center" wrapText="1"/>
      <protection locked="0"/>
    </xf>
    <xf numFmtId="0" fontId="75" fillId="0" borderId="13" xfId="11" applyFont="1" applyBorder="1" applyAlignment="1" applyProtection="1">
      <alignment horizontal="center" vertical="center" wrapText="1"/>
      <protection locked="0"/>
    </xf>
    <xf numFmtId="178" fontId="14" fillId="0" borderId="9" xfId="11" applyNumberFormat="1" applyFont="1" applyBorder="1" applyAlignment="1">
      <alignment horizontal="center" vertical="center"/>
    </xf>
    <xf numFmtId="0" fontId="14" fillId="3" borderId="2" xfId="11" applyFont="1" applyFill="1" applyBorder="1" applyAlignment="1" applyProtection="1">
      <alignment horizontal="center" vertical="center" wrapText="1"/>
      <protection hidden="1"/>
    </xf>
    <xf numFmtId="0" fontId="14" fillId="3" borderId="2" xfId="11" applyFont="1" applyFill="1" applyBorder="1" applyAlignment="1" applyProtection="1">
      <alignment horizontal="center" vertical="center"/>
      <protection hidden="1"/>
    </xf>
    <xf numFmtId="178" fontId="14" fillId="0" borderId="13" xfId="11" applyNumberFormat="1" applyFont="1" applyBorder="1" applyAlignment="1">
      <alignment horizontal="center" vertical="center"/>
    </xf>
    <xf numFmtId="0" fontId="33" fillId="3" borderId="2" xfId="11" applyFont="1" applyFill="1" applyBorder="1" applyAlignment="1" applyProtection="1">
      <alignment horizontal="center" vertical="center"/>
      <protection hidden="1"/>
    </xf>
    <xf numFmtId="0" fontId="33" fillId="3" borderId="5" xfId="11" applyFont="1" applyFill="1" applyBorder="1" applyAlignment="1" applyProtection="1">
      <alignment horizontal="center" vertical="center"/>
      <protection hidden="1"/>
    </xf>
    <xf numFmtId="0" fontId="87" fillId="0" borderId="2" xfId="0" applyFont="1" applyFill="1" applyBorder="1"/>
    <xf numFmtId="0" fontId="76" fillId="0" borderId="0" xfId="11" applyFont="1" applyBorder="1" applyAlignment="1" applyProtection="1">
      <alignment horizontal="center" vertical="center" wrapText="1"/>
      <protection locked="0"/>
    </xf>
    <xf numFmtId="0" fontId="76" fillId="0" borderId="12" xfId="11" applyFont="1" applyBorder="1" applyAlignment="1" applyProtection="1">
      <alignment horizontal="center" vertical="center" wrapText="1"/>
      <protection locked="0"/>
    </xf>
    <xf numFmtId="0" fontId="76" fillId="0" borderId="9" xfId="11" applyFont="1" applyBorder="1" applyAlignment="1" applyProtection="1">
      <alignment horizontal="center" vertical="center" wrapText="1"/>
      <protection locked="0"/>
    </xf>
    <xf numFmtId="0" fontId="76" fillId="0" borderId="13" xfId="11" applyFont="1" applyBorder="1" applyAlignment="1" applyProtection="1">
      <alignment horizontal="center" vertical="center" wrapText="1"/>
      <protection locked="0"/>
    </xf>
    <xf numFmtId="0" fontId="65" fillId="0" borderId="5" xfId="11" applyFont="1" applyBorder="1" applyAlignment="1" applyProtection="1">
      <alignment horizontal="center" vertical="center" wrapText="1" shrinkToFit="1"/>
      <protection locked="0"/>
    </xf>
    <xf numFmtId="0" fontId="65" fillId="0" borderId="6" xfId="11" applyFont="1" applyBorder="1" applyAlignment="1" applyProtection="1">
      <alignment horizontal="center" vertical="center" wrapText="1" shrinkToFit="1"/>
      <protection locked="0"/>
    </xf>
    <xf numFmtId="0" fontId="65" fillId="0" borderId="7" xfId="11" applyFont="1" applyBorder="1" applyAlignment="1" applyProtection="1">
      <alignment horizontal="center" vertical="center" wrapText="1" shrinkToFit="1"/>
      <protection locked="0"/>
    </xf>
    <xf numFmtId="3" fontId="66" fillId="0" borderId="5" xfId="11" applyNumberFormat="1" applyFont="1" applyBorder="1" applyAlignment="1" applyProtection="1">
      <alignment horizontal="center" vertical="center" shrinkToFit="1"/>
      <protection locked="0"/>
    </xf>
    <xf numFmtId="3" fontId="66" fillId="0" borderId="6" xfId="11" applyNumberFormat="1" applyFont="1" applyBorder="1" applyAlignment="1" applyProtection="1">
      <alignment horizontal="center" vertical="center" shrinkToFit="1"/>
      <protection locked="0"/>
    </xf>
    <xf numFmtId="3" fontId="66" fillId="0" borderId="7" xfId="11" applyNumberFormat="1" applyFont="1" applyBorder="1" applyAlignment="1" applyProtection="1">
      <alignment horizontal="center" vertical="center" shrinkToFit="1"/>
      <protection locked="0"/>
    </xf>
    <xf numFmtId="0" fontId="75" fillId="0" borderId="4" xfId="11" applyFont="1" applyBorder="1" applyAlignment="1" applyProtection="1">
      <alignment horizontal="center" vertical="center" wrapText="1"/>
      <protection locked="0"/>
    </xf>
    <xf numFmtId="0" fontId="75" fillId="0" borderId="19" xfId="11" applyFont="1" applyBorder="1" applyAlignment="1" applyProtection="1">
      <alignment horizontal="center" vertical="center" wrapText="1"/>
      <protection locked="0"/>
    </xf>
    <xf numFmtId="0" fontId="10" fillId="3" borderId="2" xfId="11" applyFont="1" applyFill="1" applyBorder="1" applyAlignment="1" applyProtection="1">
      <alignment horizontal="center" vertical="center" wrapText="1"/>
      <protection hidden="1"/>
    </xf>
    <xf numFmtId="0" fontId="14" fillId="3" borderId="17" xfId="11" applyFont="1" applyFill="1" applyBorder="1" applyAlignment="1" applyProtection="1">
      <alignment horizontal="center" vertical="center"/>
      <protection hidden="1"/>
    </xf>
    <xf numFmtId="0" fontId="14" fillId="3" borderId="18" xfId="11" applyFont="1" applyFill="1" applyBorder="1" applyAlignment="1" applyProtection="1">
      <alignment horizontal="center" vertical="center"/>
      <protection hidden="1"/>
    </xf>
    <xf numFmtId="0" fontId="14" fillId="3" borderId="11" xfId="11" applyFont="1" applyFill="1" applyBorder="1" applyAlignment="1" applyProtection="1">
      <alignment horizontal="center" vertical="center"/>
      <protection hidden="1"/>
    </xf>
    <xf numFmtId="0" fontId="22" fillId="0" borderId="5" xfId="11" applyFont="1" applyBorder="1" applyAlignment="1">
      <alignment horizontal="left" vertical="center"/>
    </xf>
    <xf numFmtId="0" fontId="22" fillId="0" borderId="6" xfId="11" applyFont="1" applyBorder="1" applyAlignment="1">
      <alignment horizontal="left" vertical="center"/>
    </xf>
    <xf numFmtId="0" fontId="5" fillId="8" borderId="5" xfId="11" applyFont="1" applyFill="1" applyBorder="1" applyAlignment="1" applyProtection="1">
      <alignment horizontal="left" vertical="center"/>
      <protection locked="0"/>
    </xf>
    <xf numFmtId="0" fontId="5" fillId="8" borderId="7" xfId="11" applyFont="1" applyFill="1" applyBorder="1" applyAlignment="1" applyProtection="1">
      <alignment horizontal="left" vertical="center"/>
      <protection locked="0"/>
    </xf>
    <xf numFmtId="0" fontId="15" fillId="3" borderId="5" xfId="19" applyFill="1" applyBorder="1" applyAlignment="1" applyProtection="1">
      <alignment horizontal="center" vertical="center"/>
    </xf>
    <xf numFmtId="0" fontId="15" fillId="3" borderId="7" xfId="19" applyFill="1" applyBorder="1" applyAlignment="1" applyProtection="1">
      <alignment horizontal="center" vertical="center"/>
    </xf>
    <xf numFmtId="0" fontId="33" fillId="3" borderId="17" xfId="11" applyFont="1" applyFill="1" applyBorder="1" applyAlignment="1" applyProtection="1">
      <alignment horizontal="center" vertical="center"/>
      <protection hidden="1"/>
    </xf>
    <xf numFmtId="0" fontId="33" fillId="3" borderId="19" xfId="11" applyFont="1" applyFill="1" applyBorder="1" applyAlignment="1" applyProtection="1">
      <alignment horizontal="center" vertical="center"/>
      <protection hidden="1"/>
    </xf>
    <xf numFmtId="0" fontId="33" fillId="3" borderId="18" xfId="11" applyFont="1" applyFill="1" applyBorder="1" applyAlignment="1" applyProtection="1">
      <alignment horizontal="center" vertical="center"/>
      <protection hidden="1"/>
    </xf>
    <xf numFmtId="0" fontId="33" fillId="3" borderId="12" xfId="11" applyFont="1" applyFill="1" applyBorder="1" applyAlignment="1" applyProtection="1">
      <alignment horizontal="center" vertical="center"/>
      <protection hidden="1"/>
    </xf>
    <xf numFmtId="0" fontId="33" fillId="3" borderId="11" xfId="11" applyFont="1" applyFill="1" applyBorder="1" applyAlignment="1" applyProtection="1">
      <alignment horizontal="center" vertical="center"/>
      <protection hidden="1"/>
    </xf>
    <xf numFmtId="0" fontId="33" fillId="3" borderId="13" xfId="11" applyFont="1" applyFill="1" applyBorder="1" applyAlignment="1" applyProtection="1">
      <alignment horizontal="center" vertical="center"/>
      <protection hidden="1"/>
    </xf>
    <xf numFmtId="178" fontId="68" fillId="0" borderId="5" xfId="19" applyNumberFormat="1" applyFont="1" applyFill="1" applyBorder="1" applyAlignment="1" applyProtection="1">
      <alignment horizontal="center" vertical="center" shrinkToFit="1"/>
      <protection locked="0"/>
    </xf>
    <xf numFmtId="178" fontId="68" fillId="0" borderId="7" xfId="19" applyNumberFormat="1" applyFont="1" applyFill="1" applyBorder="1" applyAlignment="1" applyProtection="1">
      <alignment horizontal="center" vertical="center" shrinkToFit="1"/>
      <protection locked="0"/>
    </xf>
    <xf numFmtId="178" fontId="22" fillId="3" borderId="2" xfId="11" applyNumberFormat="1" applyFont="1" applyFill="1" applyBorder="1" applyAlignment="1" applyProtection="1">
      <alignment horizontal="center" vertical="center"/>
      <protection hidden="1"/>
    </xf>
    <xf numFmtId="0" fontId="22" fillId="3" borderId="17" xfId="11" applyFont="1" applyFill="1" applyBorder="1" applyAlignment="1">
      <alignment horizontal="center" vertical="top" wrapText="1"/>
    </xf>
    <xf numFmtId="0" fontId="22" fillId="3" borderId="4" xfId="11" applyFont="1" applyFill="1" applyBorder="1" applyAlignment="1">
      <alignment horizontal="center" vertical="top" wrapText="1"/>
    </xf>
    <xf numFmtId="0" fontId="22" fillId="3" borderId="11" xfId="11" applyFont="1" applyFill="1" applyBorder="1" applyAlignment="1">
      <alignment horizontal="center" vertical="top" wrapText="1"/>
    </xf>
    <xf numFmtId="0" fontId="22" fillId="3" borderId="9" xfId="11" applyFont="1" applyFill="1" applyBorder="1" applyAlignment="1">
      <alignment horizontal="center" vertical="top" wrapText="1"/>
    </xf>
    <xf numFmtId="0" fontId="22" fillId="3" borderId="4" xfId="11" applyFont="1" applyFill="1" applyBorder="1" applyAlignment="1">
      <alignment horizontal="left" vertical="top" wrapText="1"/>
    </xf>
    <xf numFmtId="0" fontId="22" fillId="3" borderId="0" xfId="11" applyFont="1" applyFill="1" applyAlignment="1">
      <alignment horizontal="left" vertical="top" wrapText="1"/>
    </xf>
    <xf numFmtId="0" fontId="22" fillId="3" borderId="9" xfId="11" applyFont="1" applyFill="1" applyBorder="1" applyAlignment="1">
      <alignment horizontal="left" vertical="top" wrapText="1"/>
    </xf>
    <xf numFmtId="0" fontId="22" fillId="3" borderId="2" xfId="11" applyFont="1" applyFill="1" applyBorder="1" applyAlignment="1">
      <alignment horizontal="left" vertical="top" wrapText="1"/>
    </xf>
    <xf numFmtId="14" fontId="51" fillId="3" borderId="5" xfId="11" applyNumberFormat="1" applyFont="1" applyFill="1" applyBorder="1" applyAlignment="1" applyProtection="1">
      <alignment horizontal="center" vertical="center"/>
      <protection locked="0"/>
    </xf>
    <xf numFmtId="14" fontId="51" fillId="3" borderId="6" xfId="11" applyNumberFormat="1" applyFont="1" applyFill="1" applyBorder="1" applyAlignment="1" applyProtection="1">
      <alignment horizontal="center" vertical="center"/>
      <protection locked="0"/>
    </xf>
    <xf numFmtId="14" fontId="51" fillId="3" borderId="7" xfId="11" applyNumberFormat="1" applyFont="1" applyFill="1" applyBorder="1" applyAlignment="1" applyProtection="1">
      <alignment horizontal="center" vertical="center"/>
      <protection locked="0"/>
    </xf>
    <xf numFmtId="0" fontId="22" fillId="3" borderId="5" xfId="11" applyFont="1" applyFill="1" applyBorder="1" applyAlignment="1">
      <alignment horizontal="center" vertical="center" wrapText="1"/>
    </xf>
    <xf numFmtId="0" fontId="22" fillId="3" borderId="7" xfId="11" applyFont="1" applyFill="1" applyBorder="1" applyAlignment="1">
      <alignment horizontal="center" vertical="center" wrapText="1"/>
    </xf>
    <xf numFmtId="0" fontId="22" fillId="3" borderId="11" xfId="11" applyFont="1" applyFill="1" applyBorder="1" applyAlignment="1">
      <alignment horizontal="center" vertical="center" wrapText="1"/>
    </xf>
    <xf numFmtId="0" fontId="22" fillId="3" borderId="9" xfId="11" applyFont="1" applyFill="1" applyBorder="1" applyAlignment="1">
      <alignment horizontal="center" vertical="center" wrapText="1"/>
    </xf>
    <xf numFmtId="0" fontId="51" fillId="0" borderId="5" xfId="11" applyFont="1" applyBorder="1" applyAlignment="1" applyProtection="1">
      <alignment horizontal="center" vertical="center"/>
      <protection locked="0"/>
    </xf>
    <xf numFmtId="0" fontId="51" fillId="0" borderId="6" xfId="11" applyFont="1" applyBorder="1" applyAlignment="1" applyProtection="1">
      <alignment horizontal="center" vertical="center"/>
      <protection locked="0"/>
    </xf>
    <xf numFmtId="0" fontId="51" fillId="0" borderId="7" xfId="11" applyFont="1" applyBorder="1" applyAlignment="1" applyProtection="1">
      <alignment horizontal="center" vertical="center"/>
      <protection locked="0"/>
    </xf>
    <xf numFmtId="14" fontId="51" fillId="3" borderId="5" xfId="11" applyNumberFormat="1" applyFont="1" applyFill="1" applyBorder="1" applyAlignment="1">
      <alignment horizontal="center" vertical="center"/>
    </xf>
    <xf numFmtId="14" fontId="51" fillId="3" borderId="6" xfId="11" applyNumberFormat="1" applyFont="1" applyFill="1" applyBorder="1" applyAlignment="1">
      <alignment horizontal="center" vertical="center"/>
    </xf>
    <xf numFmtId="14" fontId="51" fillId="3" borderId="7" xfId="11" applyNumberFormat="1" applyFont="1" applyFill="1" applyBorder="1" applyAlignment="1">
      <alignment horizontal="center" vertical="center"/>
    </xf>
    <xf numFmtId="0" fontId="54" fillId="0" borderId="9" xfId="18" applyFont="1" applyBorder="1" applyAlignment="1" applyProtection="1">
      <alignment horizontal="left" vertical="center" shrinkToFit="1"/>
      <protection locked="0"/>
    </xf>
    <xf numFmtId="0" fontId="22" fillId="3" borderId="18" xfId="11" applyFont="1" applyFill="1" applyBorder="1" applyAlignment="1">
      <alignment horizontal="center" vertical="top" wrapText="1"/>
    </xf>
    <xf numFmtId="0" fontId="5" fillId="2" borderId="18" xfId="18" applyFont="1" applyFill="1" applyBorder="1" applyAlignment="1">
      <alignment horizontal="right" vertical="top"/>
    </xf>
    <xf numFmtId="0" fontId="5" fillId="2" borderId="0" xfId="18" applyFont="1" applyFill="1" applyAlignment="1">
      <alignment horizontal="right" vertical="top"/>
    </xf>
    <xf numFmtId="0" fontId="54" fillId="0" borderId="9" xfId="18" applyFont="1" applyBorder="1" applyAlignment="1" applyProtection="1">
      <alignment horizontal="left" vertical="top" shrinkToFit="1"/>
      <protection locked="0"/>
    </xf>
    <xf numFmtId="0" fontId="5" fillId="2" borderId="0" xfId="15" applyFont="1" applyFill="1" applyAlignment="1">
      <alignment horizontal="right" vertical="top"/>
    </xf>
    <xf numFmtId="0" fontId="33" fillId="3" borderId="4" xfId="11" applyFont="1" applyFill="1" applyBorder="1" applyAlignment="1">
      <alignment horizontal="left" vertical="top" wrapText="1"/>
    </xf>
    <xf numFmtId="0" fontId="33" fillId="3" borderId="19" xfId="11" applyFont="1" applyFill="1" applyBorder="1" applyAlignment="1">
      <alignment horizontal="left" vertical="top" wrapText="1"/>
    </xf>
    <xf numFmtId="0" fontId="33" fillId="3" borderId="0" xfId="11" applyFont="1" applyFill="1" applyAlignment="1">
      <alignment horizontal="left" vertical="top" wrapText="1"/>
    </xf>
    <xf numFmtId="0" fontId="33" fillId="3" borderId="12" xfId="11" applyFont="1" applyFill="1" applyBorder="1" applyAlignment="1">
      <alignment horizontal="left" vertical="top" wrapText="1"/>
    </xf>
    <xf numFmtId="0" fontId="33" fillId="3" borderId="9" xfId="11" applyFont="1" applyFill="1" applyBorder="1" applyAlignment="1">
      <alignment horizontal="left" vertical="top" wrapText="1"/>
    </xf>
    <xf numFmtId="0" fontId="33" fillId="3" borderId="13" xfId="11" applyFont="1" applyFill="1" applyBorder="1" applyAlignment="1">
      <alignment horizontal="left" vertical="top" wrapText="1"/>
    </xf>
    <xf numFmtId="0" fontId="33" fillId="3" borderId="17" xfId="11" applyFont="1" applyFill="1" applyBorder="1" applyAlignment="1">
      <alignment horizontal="left" vertical="top" wrapText="1"/>
    </xf>
    <xf numFmtId="0" fontId="33" fillId="3" borderId="18" xfId="11" applyFont="1" applyFill="1" applyBorder="1" applyAlignment="1">
      <alignment horizontal="left" vertical="top" wrapText="1"/>
    </xf>
    <xf numFmtId="0" fontId="33" fillId="3" borderId="11" xfId="11" applyFont="1" applyFill="1" applyBorder="1" applyAlignment="1">
      <alignment horizontal="left" vertical="top" wrapText="1"/>
    </xf>
    <xf numFmtId="178" fontId="51" fillId="0" borderId="2" xfId="11" applyNumberFormat="1" applyFont="1" applyBorder="1" applyAlignment="1" applyProtection="1">
      <alignment horizontal="center" vertical="center"/>
      <protection locked="0"/>
    </xf>
    <xf numFmtId="0" fontId="52" fillId="0" borderId="17" xfId="11" applyFont="1" applyBorder="1" applyAlignment="1" applyProtection="1">
      <alignment horizontal="center" vertical="center" wrapText="1"/>
      <protection locked="0"/>
    </xf>
    <xf numFmtId="0" fontId="52" fillId="0" borderId="4" xfId="11" applyFont="1" applyBorder="1" applyAlignment="1" applyProtection="1">
      <alignment horizontal="center" vertical="center" wrapText="1"/>
      <protection locked="0"/>
    </xf>
    <xf numFmtId="0" fontId="52" fillId="0" borderId="19" xfId="11" applyFont="1" applyBorder="1" applyAlignment="1" applyProtection="1">
      <alignment horizontal="center" vertical="center" wrapText="1"/>
      <protection locked="0"/>
    </xf>
    <xf numFmtId="0" fontId="52" fillId="0" borderId="18" xfId="11" applyFont="1" applyBorder="1" applyAlignment="1" applyProtection="1">
      <alignment horizontal="center" vertical="center" wrapText="1"/>
      <protection locked="0"/>
    </xf>
    <xf numFmtId="0" fontId="52" fillId="0" borderId="0" xfId="11" applyFont="1" applyAlignment="1" applyProtection="1">
      <alignment horizontal="center" vertical="center" wrapText="1"/>
      <protection locked="0"/>
    </xf>
    <xf numFmtId="0" fontId="52" fillId="0" borderId="12" xfId="11" applyFont="1" applyBorder="1" applyAlignment="1" applyProtection="1">
      <alignment horizontal="center" vertical="center" wrapText="1"/>
      <protection locked="0"/>
    </xf>
    <xf numFmtId="0" fontId="52" fillId="0" borderId="11" xfId="11" applyFont="1" applyBorder="1" applyAlignment="1" applyProtection="1">
      <alignment horizontal="center" vertical="center" wrapText="1"/>
      <protection locked="0"/>
    </xf>
    <xf numFmtId="0" fontId="52" fillId="0" borderId="9" xfId="11" applyFont="1" applyBorder="1" applyAlignment="1" applyProtection="1">
      <alignment horizontal="center" vertical="center" wrapText="1"/>
      <protection locked="0"/>
    </xf>
    <xf numFmtId="0" fontId="52" fillId="0" borderId="13" xfId="11" applyFont="1" applyBorder="1" applyAlignment="1" applyProtection="1">
      <alignment horizontal="center" vertical="center" wrapText="1"/>
      <protection locked="0"/>
    </xf>
    <xf numFmtId="14" fontId="59" fillId="0" borderId="5" xfId="11" applyNumberFormat="1" applyFont="1" applyBorder="1" applyAlignment="1" applyProtection="1">
      <alignment horizontal="center" vertical="center" wrapText="1"/>
      <protection locked="0"/>
    </xf>
    <xf numFmtId="14" fontId="59" fillId="0" borderId="6" xfId="11" applyNumberFormat="1" applyFont="1" applyBorder="1" applyAlignment="1" applyProtection="1">
      <alignment horizontal="center" vertical="center" wrapText="1"/>
      <protection locked="0"/>
    </xf>
    <xf numFmtId="0" fontId="22" fillId="3" borderId="2" xfId="11" applyFont="1" applyFill="1" applyBorder="1" applyAlignment="1">
      <alignment horizontal="center" vertical="center" shrinkToFit="1"/>
    </xf>
    <xf numFmtId="0" fontId="22" fillId="3" borderId="6" xfId="11" applyFont="1" applyFill="1" applyBorder="1" applyAlignment="1">
      <alignment horizontal="center" vertical="center" wrapText="1"/>
    </xf>
    <xf numFmtId="0" fontId="35" fillId="3" borderId="4" xfId="11" applyFont="1" applyFill="1" applyBorder="1" applyAlignment="1">
      <alignment horizontal="left" vertical="top" wrapText="1"/>
    </xf>
    <xf numFmtId="0" fontId="35" fillId="3" borderId="0" xfId="11" applyFont="1" applyFill="1" applyAlignment="1">
      <alignment horizontal="left" vertical="top" wrapText="1"/>
    </xf>
    <xf numFmtId="0" fontId="35" fillId="3" borderId="9" xfId="11" applyFont="1" applyFill="1" applyBorder="1" applyAlignment="1">
      <alignment horizontal="left" vertical="top" wrapText="1"/>
    </xf>
    <xf numFmtId="0" fontId="22" fillId="3" borderId="2" xfId="11" applyFont="1" applyFill="1" applyBorder="1" applyAlignment="1">
      <alignment horizontal="center" vertical="center" wrapText="1" shrinkToFit="1"/>
    </xf>
    <xf numFmtId="0" fontId="22" fillId="3" borderId="2" xfId="11" applyFont="1" applyFill="1" applyBorder="1" applyAlignment="1">
      <alignment horizontal="center" vertical="top"/>
    </xf>
    <xf numFmtId="0" fontId="31" fillId="0" borderId="0" xfId="0" applyFont="1" applyAlignment="1">
      <alignment horizontal="center"/>
    </xf>
    <xf numFmtId="0" fontId="33" fillId="0" borderId="0" xfId="18" applyFont="1" applyAlignment="1">
      <alignment horizontal="left" vertical="top" wrapText="1"/>
    </xf>
    <xf numFmtId="0" fontId="81" fillId="0" borderId="2" xfId="11" applyFont="1" applyBorder="1" applyAlignment="1" applyProtection="1">
      <alignment horizontal="center" vertical="top" wrapText="1"/>
      <protection locked="0"/>
    </xf>
    <xf numFmtId="0" fontId="22" fillId="3" borderId="0" xfId="11" applyFont="1" applyFill="1" applyAlignment="1">
      <alignment horizontal="center" vertical="top" wrapText="1"/>
    </xf>
    <xf numFmtId="0" fontId="54" fillId="2" borderId="9" xfId="18" applyFont="1" applyFill="1" applyBorder="1" applyAlignment="1" applyProtection="1">
      <alignment horizontal="left" vertical="center" shrinkToFit="1"/>
      <protection locked="0"/>
    </xf>
    <xf numFmtId="0" fontId="15" fillId="0" borderId="9" xfId="19" applyFill="1" applyBorder="1" applyAlignment="1" applyProtection="1">
      <alignment horizontal="left" vertical="center" shrinkToFit="1"/>
      <protection locked="0"/>
    </xf>
    <xf numFmtId="14" fontId="54" fillId="0" borderId="9" xfId="18" applyNumberFormat="1" applyFont="1" applyBorder="1" applyAlignment="1" applyProtection="1">
      <alignment horizontal="left" vertical="center" shrinkToFit="1"/>
      <protection locked="0"/>
    </xf>
    <xf numFmtId="0" fontId="5" fillId="2" borderId="18" xfId="18" quotePrefix="1" applyFont="1" applyFill="1" applyBorder="1" applyAlignment="1">
      <alignment horizontal="right" vertical="top"/>
    </xf>
    <xf numFmtId="0" fontId="54" fillId="0" borderId="4" xfId="18" applyFont="1" applyBorder="1" applyAlignment="1" applyProtection="1">
      <alignment horizontal="left" vertical="center" shrinkToFit="1"/>
      <protection locked="0"/>
    </xf>
    <xf numFmtId="0" fontId="3" fillId="2" borderId="0" xfId="11" applyFill="1" applyAlignment="1">
      <alignment horizontal="center" vertical="center" textRotation="90"/>
    </xf>
    <xf numFmtId="0" fontId="3" fillId="2" borderId="9" xfId="11" applyFill="1" applyBorder="1" applyAlignment="1">
      <alignment horizontal="center" vertical="center" textRotation="90"/>
    </xf>
    <xf numFmtId="0" fontId="58" fillId="3" borderId="31" xfId="18" applyFont="1" applyFill="1" applyBorder="1" applyAlignment="1">
      <alignment horizontal="center" vertical="top" wrapText="1"/>
    </xf>
    <xf numFmtId="14" fontId="51" fillId="3" borderId="2" xfId="11" applyNumberFormat="1" applyFont="1" applyFill="1" applyBorder="1" applyAlignment="1" applyProtection="1">
      <alignment horizontal="center" vertical="center"/>
      <protection locked="0"/>
    </xf>
    <xf numFmtId="0" fontId="22" fillId="3" borderId="5" xfId="18" applyFont="1" applyFill="1" applyBorder="1" applyAlignment="1">
      <alignment horizontal="center" vertical="center" wrapText="1"/>
    </xf>
    <xf numFmtId="0" fontId="22" fillId="3" borderId="6" xfId="18" applyFont="1" applyFill="1" applyBorder="1" applyAlignment="1">
      <alignment horizontal="center" vertical="center" wrapText="1"/>
    </xf>
    <xf numFmtId="0" fontId="22" fillId="3" borderId="7" xfId="18" applyFont="1" applyFill="1" applyBorder="1" applyAlignment="1">
      <alignment horizontal="center" vertical="center" wrapText="1"/>
    </xf>
    <xf numFmtId="0" fontId="54" fillId="0" borderId="6" xfId="18" quotePrefix="1" applyFont="1" applyBorder="1" applyAlignment="1" applyProtection="1">
      <alignment horizontal="left" vertical="center" shrinkToFit="1"/>
      <protection locked="0"/>
    </xf>
    <xf numFmtId="0" fontId="54" fillId="0" borderId="6" xfId="18" applyFont="1" applyBorder="1" applyAlignment="1" applyProtection="1">
      <alignment horizontal="left" vertical="center" shrinkToFit="1"/>
      <protection locked="0"/>
    </xf>
    <xf numFmtId="0" fontId="5" fillId="3" borderId="2" xfId="11" applyFont="1" applyFill="1" applyBorder="1" applyAlignment="1">
      <alignment horizontal="center" vertical="center" wrapText="1"/>
    </xf>
    <xf numFmtId="0" fontId="54" fillId="0" borderId="5" xfId="18" applyFont="1" applyBorder="1" applyAlignment="1" applyProtection="1">
      <alignment horizontal="center" vertical="center" shrinkToFit="1"/>
      <protection locked="0"/>
    </xf>
    <xf numFmtId="0" fontId="54" fillId="0" borderId="6" xfId="18" applyFont="1" applyBorder="1" applyAlignment="1" applyProtection="1">
      <alignment horizontal="center" vertical="center" shrinkToFit="1"/>
      <protection locked="0"/>
    </xf>
    <xf numFmtId="0" fontId="54" fillId="0" borderId="7" xfId="18" applyFont="1" applyBorder="1" applyAlignment="1" applyProtection="1">
      <alignment horizontal="center" vertical="center" shrinkToFit="1"/>
      <protection locked="0"/>
    </xf>
    <xf numFmtId="0" fontId="35" fillId="0" borderId="9" xfId="18" applyFont="1" applyBorder="1" applyAlignment="1">
      <alignment horizontal="left" vertical="top" wrapText="1"/>
    </xf>
    <xf numFmtId="0" fontId="22" fillId="3" borderId="5" xfId="11" applyFont="1" applyFill="1" applyBorder="1" applyAlignment="1">
      <alignment horizontal="center" vertical="center" wrapText="1" shrinkToFit="1"/>
    </xf>
    <xf numFmtId="0" fontId="22" fillId="3" borderId="6" xfId="11" applyFont="1" applyFill="1" applyBorder="1" applyAlignment="1">
      <alignment horizontal="center" vertical="center" wrapText="1" shrinkToFit="1"/>
    </xf>
    <xf numFmtId="0" fontId="22" fillId="3" borderId="7" xfId="11" applyFont="1" applyFill="1" applyBorder="1" applyAlignment="1">
      <alignment horizontal="center" vertical="center" wrapText="1" shrinkToFit="1"/>
    </xf>
    <xf numFmtId="0" fontId="53" fillId="0" borderId="5" xfId="11" applyFont="1" applyBorder="1" applyAlignment="1" applyProtection="1">
      <alignment horizontal="center" vertical="center" wrapText="1"/>
      <protection locked="0"/>
    </xf>
    <xf numFmtId="0" fontId="53" fillId="0" borderId="6" xfId="11" applyFont="1" applyBorder="1" applyAlignment="1" applyProtection="1">
      <alignment horizontal="center" vertical="center" wrapText="1"/>
      <protection locked="0"/>
    </xf>
    <xf numFmtId="0" fontId="53" fillId="0" borderId="7" xfId="11" applyFont="1" applyBorder="1" applyAlignment="1" applyProtection="1">
      <alignment horizontal="center" vertical="center" wrapText="1"/>
      <protection locked="0"/>
    </xf>
    <xf numFmtId="0" fontId="74" fillId="0" borderId="5" xfId="18" applyFont="1" applyBorder="1" applyAlignment="1" applyProtection="1">
      <alignment horizontal="center" vertical="center" shrinkToFit="1"/>
      <protection locked="0"/>
    </xf>
    <xf numFmtId="0" fontId="74" fillId="0" borderId="6" xfId="18" applyFont="1" applyBorder="1" applyAlignment="1" applyProtection="1">
      <alignment horizontal="center" vertical="center" shrinkToFit="1"/>
      <protection locked="0"/>
    </xf>
    <xf numFmtId="0" fontId="74" fillId="0" borderId="7" xfId="18" applyFont="1" applyBorder="1" applyAlignment="1" applyProtection="1">
      <alignment horizontal="center" vertical="center" shrinkToFit="1"/>
      <protection locked="0"/>
    </xf>
    <xf numFmtId="0" fontId="54" fillId="0" borderId="2" xfId="18" applyFont="1" applyBorder="1" applyAlignment="1" applyProtection="1">
      <alignment horizontal="center" vertical="center" shrinkToFit="1"/>
      <protection locked="0"/>
    </xf>
    <xf numFmtId="0" fontId="22" fillId="3" borderId="2" xfId="18" applyFont="1" applyFill="1" applyBorder="1" applyAlignment="1">
      <alignment horizontal="center" vertical="center" wrapText="1"/>
    </xf>
    <xf numFmtId="0" fontId="3" fillId="6" borderId="10" xfId="11" applyFill="1" applyBorder="1" applyAlignment="1">
      <alignment horizontal="center" vertical="center"/>
    </xf>
    <xf numFmtId="0" fontId="3" fillId="3" borderId="5" xfId="11" applyFill="1" applyBorder="1" applyAlignment="1">
      <alignment horizontal="left" vertical="center"/>
    </xf>
    <xf numFmtId="0" fontId="3" fillId="3" borderId="6" xfId="11" applyFill="1" applyBorder="1" applyAlignment="1">
      <alignment horizontal="left" vertical="center"/>
    </xf>
    <xf numFmtId="0" fontId="50" fillId="2" borderId="2" xfId="13" applyFont="1" applyFill="1" applyBorder="1" applyAlignment="1" applyProtection="1">
      <alignment horizontal="left" vertical="top" wrapText="1"/>
      <protection locked="0"/>
    </xf>
    <xf numFmtId="0" fontId="49" fillId="2" borderId="5" xfId="13" applyFont="1" applyFill="1" applyBorder="1" applyAlignment="1" applyProtection="1">
      <alignment horizontal="left" vertical="top" wrapText="1"/>
      <protection locked="0"/>
    </xf>
    <xf numFmtId="0" fontId="49" fillId="2" borderId="6" xfId="13" applyFont="1" applyFill="1" applyBorder="1" applyAlignment="1" applyProtection="1">
      <alignment horizontal="left" vertical="top" wrapText="1"/>
      <protection locked="0"/>
    </xf>
    <xf numFmtId="0" fontId="50" fillId="2" borderId="7" xfId="13" applyFont="1" applyFill="1" applyBorder="1" applyAlignment="1" applyProtection="1">
      <alignment horizontal="left" vertical="top" wrapText="1"/>
      <protection locked="0"/>
    </xf>
    <xf numFmtId="0" fontId="17" fillId="0" borderId="0" xfId="0" applyFont="1" applyAlignment="1">
      <alignment horizontal="center"/>
    </xf>
    <xf numFmtId="0" fontId="10" fillId="3" borderId="5" xfId="13" applyFont="1" applyFill="1" applyBorder="1" applyAlignment="1">
      <alignment horizontal="center" vertical="center"/>
    </xf>
    <xf numFmtId="0" fontId="10" fillId="3" borderId="6" xfId="13" applyFont="1" applyFill="1" applyBorder="1" applyAlignment="1">
      <alignment horizontal="center" vertical="center"/>
    </xf>
    <xf numFmtId="0" fontId="10" fillId="3" borderId="7" xfId="13" applyFont="1" applyFill="1" applyBorder="1" applyAlignment="1">
      <alignment horizontal="center" vertical="center"/>
    </xf>
    <xf numFmtId="0" fontId="48" fillId="2" borderId="11" xfId="13" applyFont="1" applyFill="1" applyBorder="1" applyAlignment="1" applyProtection="1">
      <alignment horizontal="center" vertical="center" wrapText="1"/>
      <protection locked="0"/>
    </xf>
    <xf numFmtId="0" fontId="48" fillId="2" borderId="9" xfId="13" applyFont="1" applyFill="1" applyBorder="1" applyAlignment="1" applyProtection="1">
      <alignment horizontal="center" vertical="center" wrapText="1"/>
      <protection locked="0"/>
    </xf>
    <xf numFmtId="0" fontId="18" fillId="2" borderId="13" xfId="13" applyFont="1" applyFill="1" applyBorder="1" applyAlignment="1" applyProtection="1">
      <alignment horizontal="center" vertical="center" wrapText="1"/>
      <protection locked="0"/>
    </xf>
    <xf numFmtId="0" fontId="33" fillId="3" borderId="2" xfId="11" applyFont="1" applyFill="1" applyBorder="1" applyAlignment="1">
      <alignment horizontal="center" vertical="center" wrapText="1"/>
    </xf>
  </cellXfs>
  <cellStyles count="22">
    <cellStyle name="Euro" xfId="1" xr:uid="{00000000-0005-0000-0000-000000000000}"/>
    <cellStyle name="Header1" xfId="2" xr:uid="{00000000-0005-0000-0000-000001000000}"/>
    <cellStyle name="Header2" xfId="3" xr:uid="{00000000-0005-0000-0000-000002000000}"/>
    <cellStyle name="Hyperlink 2" xfId="20" xr:uid="{00000000-0005-0000-0000-000003000000}"/>
    <cellStyle name="Hyperlink 3" xfId="21" xr:uid="{00000000-0005-0000-0000-000004000000}"/>
    <cellStyle name="Normal 2" xfId="11" xr:uid="{00000000-0005-0000-0000-000005000000}"/>
    <cellStyle name="Normal 3" xfId="14" xr:uid="{00000000-0005-0000-0000-000006000000}"/>
    <cellStyle name="Normal 4" xfId="18" xr:uid="{00000000-0005-0000-0000-000007000000}"/>
    <cellStyle name="Style 1" xfId="16" xr:uid="{00000000-0005-0000-0000-000008000000}"/>
    <cellStyle name="ｹ鮗ﾐﾀｲ_ｰ豼ｵﾁ･" xfId="4" xr:uid="{00000000-0005-0000-0000-000009000000}"/>
    <cellStyle name="ﾄﾞｸｶ [0]_ｰ霾ｹ" xfId="5" xr:uid="{00000000-0005-0000-0000-00000A000000}"/>
    <cellStyle name="ﾄﾞｸｶ_ｰ霾ｹ" xfId="6" xr:uid="{00000000-0005-0000-0000-00000B000000}"/>
    <cellStyle name="ﾅ・ｭ [0]_ｰ霾ｹ" xfId="7" xr:uid="{00000000-0005-0000-0000-00000C000000}"/>
    <cellStyle name="ﾅ・ｭ_ｰ霾ｹ" xfId="8" xr:uid="{00000000-0005-0000-0000-00000D000000}"/>
    <cellStyle name="ﾇ･ﾁﾘ_ｰ霾ｹ" xfId="9" xr:uid="{00000000-0005-0000-0000-00000E000000}"/>
    <cellStyle name="ハイパーリンク" xfId="19" builtinId="8"/>
    <cellStyle name="常?_ET?体部品" xfId="17" xr:uid="{00000000-0005-0000-0000-000010000000}"/>
    <cellStyle name="標準" xfId="0" builtinId="0"/>
    <cellStyle name="標準_ANPQP Basic Template(20100806)" xfId="15" xr:uid="{00000000-0005-0000-0000-000012000000}"/>
    <cellStyle name="標準_BQ3-P-04-002-N Procedure of exterior color evaluation meeting for purchased part 2" xfId="13" xr:uid="{00000000-0005-0000-0000-000013000000}"/>
    <cellStyle name="未定義" xfId="10" xr:uid="{00000000-0005-0000-0000-000014000000}"/>
    <cellStyle name="未定義 2" xfId="12" xr:uid="{00000000-0005-0000-0000-000015000000}"/>
  </cellStyles>
  <dxfs count="10960">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ont>
        <color theme="1"/>
      </font>
      <fill>
        <patternFill>
          <bgColor rgb="FFFFC00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FFC00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ont>
        <color theme="0" tint="-0.14996795556505021"/>
      </font>
      <fill>
        <patternFill>
          <bgColor theme="0" tint="-0.14996795556505021"/>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ont>
        <color theme="0" tint="-0.14996795556505021"/>
      </font>
      <fill>
        <patternFill>
          <bgColor theme="0" tint="-0.14996795556505021"/>
        </patternFill>
      </fill>
    </dxf>
    <dxf>
      <fill>
        <patternFill>
          <bgColor rgb="FFFFC00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theme="0" tint="-0.24994659260841701"/>
        </patternFill>
      </fill>
    </dxf>
    <dxf>
      <fill>
        <patternFill>
          <bgColor rgb="FF92D050"/>
        </patternFill>
      </fill>
    </dxf>
    <dxf>
      <fill>
        <patternFill>
          <bgColor theme="0" tint="-0.24994659260841701"/>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fill>
        <patternFill>
          <bgColor rgb="FFC00000"/>
        </patternFill>
      </fill>
    </dxf>
    <dxf>
      <font>
        <color theme="0" tint="-0.14996795556505021"/>
      </font>
    </dxf>
    <dxf>
      <font>
        <color theme="0" tint="-0.14996795556505021"/>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fill>
        <patternFill>
          <bgColor rgb="FFC00000"/>
        </patternFill>
      </fill>
    </dxf>
    <dxf>
      <font>
        <color theme="0" tint="-0.14996795556505021"/>
      </font>
    </dxf>
    <dxf>
      <font>
        <color theme="0" tint="-0.14996795556505021"/>
      </font>
    </dxf>
    <dxf>
      <font>
        <color theme="0"/>
      </font>
      <fill>
        <patternFill>
          <bgColor rgb="FFC00000"/>
        </patternFill>
      </fill>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tint="-0.14996795556505021"/>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fill>
        <patternFill>
          <bgColor rgb="FFC00000"/>
        </patternFill>
      </fill>
    </dxf>
    <dxf>
      <font>
        <color theme="0" tint="-0.14996795556505021"/>
      </font>
    </dxf>
    <dxf>
      <font>
        <color theme="0" tint="-0.14996795556505021"/>
      </font>
    </dxf>
    <dxf>
      <font>
        <color theme="0" tint="-0.14996795556505021"/>
      </font>
      <fill>
        <patternFill>
          <bgColor rgb="FFC00000"/>
        </patternFill>
      </fill>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tint="-0.14996795556505021"/>
      </font>
    </dxf>
    <dxf>
      <font>
        <color theme="0" tint="-0.14996795556505021"/>
      </font>
      <fill>
        <patternFill>
          <bgColor rgb="FFC00000"/>
        </patternFill>
      </fill>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1"/>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dxf>
    <dxf>
      <font>
        <color theme="0" tint="-0.14996795556505021"/>
      </font>
      <fill>
        <patternFill>
          <bgColor rgb="FFC00000"/>
        </patternFill>
      </fill>
    </dxf>
    <dxf>
      <font>
        <color theme="0" tint="-0.14996795556505021"/>
      </font>
    </dxf>
    <dxf>
      <font>
        <color theme="0" tint="-0.14996795556505021"/>
      </font>
      <fill>
        <patternFill>
          <bgColor rgb="FFC00000"/>
        </patternFill>
      </fill>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tint="-0.14996795556505021"/>
      </font>
    </dxf>
    <dxf>
      <font>
        <color theme="0"/>
      </font>
      <fill>
        <patternFill>
          <bgColor rgb="FFC00000"/>
        </patternFill>
      </fill>
    </dxf>
    <dxf>
      <font>
        <color theme="0"/>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tint="-0.14996795556505021"/>
      </font>
    </dxf>
    <dxf>
      <font>
        <color theme="0" tint="-0.14996795556505021"/>
      </font>
      <fill>
        <patternFill>
          <bgColor rgb="FFC00000"/>
        </patternFill>
      </fill>
    </dxf>
    <dxf>
      <font>
        <color theme="0" tint="-0.14996795556505021"/>
      </font>
    </dxf>
    <dxf>
      <font>
        <color theme="0" tint="-0.14996795556505021"/>
      </font>
      <fill>
        <patternFill>
          <bgColor rgb="FFC00000"/>
        </patternFill>
      </fill>
    </dxf>
    <dxf>
      <font>
        <color theme="0" tint="-0.14996795556505021"/>
      </font>
      <fill>
        <patternFill>
          <bgColor rgb="FFC00000"/>
        </patternFill>
      </fill>
    </dxf>
    <dxf>
      <font>
        <color theme="0" tint="-0.14996795556505021"/>
      </font>
    </dxf>
    <dxf>
      <font>
        <color theme="0" tint="-0.14996795556505021"/>
      </font>
      <fill>
        <patternFill>
          <bgColor rgb="FFC00000"/>
        </patternFill>
      </fill>
    </dxf>
    <dxf>
      <font>
        <color theme="0" tint="-0.14996795556505021"/>
      </font>
    </dxf>
    <dxf>
      <font>
        <color theme="0"/>
      </font>
      <fill>
        <patternFill>
          <bgColor rgb="FFC00000"/>
        </patternFill>
      </fill>
    </dxf>
    <dxf>
      <font>
        <color theme="0" tint="-0.14996795556505021"/>
      </font>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ont>
        <color theme="0" tint="-0.14996795556505021"/>
      </font>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0000FF"/>
      <color rgb="FFFFFF66"/>
      <color rgb="FFFFFFFF"/>
      <color rgb="FF66FF66"/>
      <color rgb="FF66FF33"/>
      <color rgb="FF990000"/>
      <color rgb="FFFFFF00"/>
      <color rgb="FF00FF00"/>
      <color rgb="FF00FFFF"/>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13</xdr:col>
      <xdr:colOff>55477</xdr:colOff>
      <xdr:row>4</xdr:row>
      <xdr:rowOff>77190</xdr:rowOff>
    </xdr:from>
    <xdr:to>
      <xdr:col>15</xdr:col>
      <xdr:colOff>129076</xdr:colOff>
      <xdr:row>6</xdr:row>
      <xdr:rowOff>125015</xdr:rowOff>
    </xdr:to>
    <xdr:grpSp>
      <xdr:nvGrpSpPr>
        <xdr:cNvPr id="28" name="Group 7">
          <a:extLst>
            <a:ext uri="{FF2B5EF4-FFF2-40B4-BE49-F238E27FC236}">
              <a16:creationId xmlns:a16="http://schemas.microsoft.com/office/drawing/2014/main" id="{00000000-0008-0000-0000-00001C000000}"/>
            </a:ext>
          </a:extLst>
        </xdr:cNvPr>
        <xdr:cNvGrpSpPr>
          <a:grpSpLocks/>
        </xdr:cNvGrpSpPr>
      </xdr:nvGrpSpPr>
      <xdr:grpSpPr bwMode="auto">
        <a:xfrm>
          <a:off x="7539406" y="1156690"/>
          <a:ext cx="418313" cy="428825"/>
          <a:chOff x="-7469" y="-12711"/>
          <a:chExt cx="22134" cy="28404"/>
        </a:xfrm>
      </xdr:grpSpPr>
      <xdr:sp macro="" textlink="">
        <xdr:nvSpPr>
          <xdr:cNvPr id="29" name="Oval 8">
            <a:extLst>
              <a:ext uri="{FF2B5EF4-FFF2-40B4-BE49-F238E27FC236}">
                <a16:creationId xmlns:a16="http://schemas.microsoft.com/office/drawing/2014/main" id="{00000000-0008-0000-0000-00001D000000}"/>
              </a:ext>
            </a:extLst>
          </xdr:cNvPr>
          <xdr:cNvSpPr>
            <a:spLocks noChangeArrowheads="1"/>
          </xdr:cNvSpPr>
        </xdr:nvSpPr>
        <xdr:spPr bwMode="auto">
          <a:xfrm>
            <a:off x="-7469" y="-12711"/>
            <a:ext cx="22134" cy="28404"/>
          </a:xfrm>
          <a:prstGeom prst="ellipse">
            <a:avLst/>
          </a:prstGeom>
          <a:noFill/>
          <a:ln w="9525">
            <a:solidFill>
              <a:srgbClr val="000000"/>
            </a:solidFill>
            <a:round/>
            <a:headEnd/>
            <a:tailEnd/>
          </a:ln>
        </xdr:spPr>
      </xdr:sp>
      <xdr:sp macro="" textlink="">
        <xdr:nvSpPr>
          <xdr:cNvPr id="30" name="図形 3">
            <a:extLst>
              <a:ext uri="{FF2B5EF4-FFF2-40B4-BE49-F238E27FC236}">
                <a16:creationId xmlns:a16="http://schemas.microsoft.com/office/drawing/2014/main" id="{00000000-0008-0000-0000-00001E000000}"/>
              </a:ext>
            </a:extLst>
          </xdr:cNvPr>
          <xdr:cNvSpPr>
            <a:spLocks/>
          </xdr:cNvSpPr>
        </xdr:nvSpPr>
        <xdr:spPr bwMode="auto">
          <a:xfrm>
            <a:off x="-5299" y="-5873"/>
            <a:ext cx="17794" cy="21566"/>
          </a:xfrm>
          <a:custGeom>
            <a:avLst/>
            <a:gdLst>
              <a:gd name="T0" fmla="*/ 0 w 16384"/>
              <a:gd name="T1" fmla="*/ 0 h 16384"/>
              <a:gd name="T2" fmla="*/ 29200 w 16384"/>
              <a:gd name="T3" fmla="*/ 0 h 16384"/>
              <a:gd name="T4" fmla="*/ 15573 w 16384"/>
              <a:gd name="T5" fmla="*/ 112167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0"/>
                </a:lnTo>
                <a:lnTo>
                  <a:pt x="8738" y="16384"/>
                </a:lnTo>
                <a:lnTo>
                  <a:pt x="0" y="0"/>
                </a:lnTo>
                <a:close/>
              </a:path>
            </a:pathLst>
          </a:custGeom>
          <a:noFill/>
          <a:ln w="9525" cap="flat">
            <a:solidFill>
              <a:srgbClr val="000000"/>
            </a:solidFill>
            <a:prstDash val="solid"/>
            <a:round/>
            <a:headEnd/>
            <a:tailEnd/>
          </a:ln>
        </xdr:spPr>
      </xdr:sp>
    </xdr:grpSp>
    <xdr:clientData/>
  </xdr:twoCellAnchor>
  <xdr:twoCellAnchor editAs="oneCell">
    <xdr:from>
      <xdr:col>1</xdr:col>
      <xdr:colOff>21771</xdr:colOff>
      <xdr:row>182</xdr:row>
      <xdr:rowOff>141514</xdr:rowOff>
    </xdr:from>
    <xdr:to>
      <xdr:col>11</xdr:col>
      <xdr:colOff>611061</xdr:colOff>
      <xdr:row>219</xdr:row>
      <xdr:rowOff>2651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41514" y="27475543"/>
          <a:ext cx="6962235" cy="6700085"/>
        </a:xfrm>
        <a:prstGeom prst="rect">
          <a:avLst/>
        </a:prstGeom>
      </xdr:spPr>
    </xdr:pic>
    <xdr:clientData/>
  </xdr:twoCellAnchor>
  <xdr:twoCellAnchor editAs="oneCell">
    <xdr:from>
      <xdr:col>148</xdr:col>
      <xdr:colOff>152400</xdr:colOff>
      <xdr:row>1</xdr:row>
      <xdr:rowOff>41563</xdr:rowOff>
    </xdr:from>
    <xdr:to>
      <xdr:col>159</xdr:col>
      <xdr:colOff>37886</xdr:colOff>
      <xdr:row>2</xdr:row>
      <xdr:rowOff>35432</xdr:rowOff>
    </xdr:to>
    <xdr:pic>
      <xdr:nvPicPr>
        <xdr:cNvPr id="4" name="Picture 3">
          <a:extLst>
            <a:ext uri="{FF2B5EF4-FFF2-40B4-BE49-F238E27FC236}">
              <a16:creationId xmlns:a16="http://schemas.microsoft.com/office/drawing/2014/main" id="{7D2D8289-F157-4B84-B495-FF156CCCD737}"/>
            </a:ext>
          </a:extLst>
        </xdr:cNvPr>
        <xdr:cNvPicPr>
          <a:picLocks noChangeAspect="1"/>
        </xdr:cNvPicPr>
      </xdr:nvPicPr>
      <xdr:blipFill>
        <a:blip xmlns:r="http://schemas.openxmlformats.org/officeDocument/2006/relationships" r:embed="rId2"/>
        <a:stretch>
          <a:fillRect/>
        </a:stretch>
      </xdr:blipFill>
      <xdr:spPr>
        <a:xfrm>
          <a:off x="29911964" y="221672"/>
          <a:ext cx="1714286" cy="561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108857</xdr:colOff>
      <xdr:row>0</xdr:row>
      <xdr:rowOff>68036</xdr:rowOff>
    </xdr:from>
    <xdr:to>
      <xdr:col>22</xdr:col>
      <xdr:colOff>300503</xdr:colOff>
      <xdr:row>1</xdr:row>
      <xdr:rowOff>467603</xdr:rowOff>
    </xdr:to>
    <xdr:pic>
      <xdr:nvPicPr>
        <xdr:cNvPr id="2" name="Picture 1">
          <a:extLst>
            <a:ext uri="{FF2B5EF4-FFF2-40B4-BE49-F238E27FC236}">
              <a16:creationId xmlns:a16="http://schemas.microsoft.com/office/drawing/2014/main" id="{BCD8D76A-309D-40CF-960E-F39BCC13C517}"/>
            </a:ext>
          </a:extLst>
        </xdr:cNvPr>
        <xdr:cNvPicPr>
          <a:picLocks noChangeAspect="1"/>
        </xdr:cNvPicPr>
      </xdr:nvPicPr>
      <xdr:blipFill>
        <a:blip xmlns:r="http://schemas.openxmlformats.org/officeDocument/2006/relationships" r:embed="rId1"/>
        <a:stretch>
          <a:fillRect/>
        </a:stretch>
      </xdr:blipFill>
      <xdr:spPr>
        <a:xfrm>
          <a:off x="10110107" y="68036"/>
          <a:ext cx="1865325" cy="5628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B050"/>
    <pageSetUpPr fitToPage="1"/>
  </sheetPr>
  <dimension ref="A1:IT318"/>
  <sheetViews>
    <sheetView showGridLines="0" tabSelected="1" zoomScale="70" zoomScaleNormal="70" zoomScaleSheetLayoutView="115" zoomScalePageLayoutView="25" workbookViewId="0">
      <selection activeCell="G35" sqref="G35:H36"/>
    </sheetView>
  </sheetViews>
  <sheetFormatPr defaultColWidth="1.54296875" defaultRowHeight="14.9" customHeight="1" outlineLevelRow="1" outlineLevelCol="1"/>
  <cols>
    <col min="1" max="1" width="1.54296875" style="1" customWidth="1"/>
    <col min="2" max="2" width="4.90625" style="1" customWidth="1"/>
    <col min="3" max="3" width="27.08984375" style="1" customWidth="1"/>
    <col min="4" max="4" width="13.08984375" style="1" customWidth="1"/>
    <col min="5" max="5" width="12.54296875" style="1" customWidth="1"/>
    <col min="6" max="6" width="1.54296875" style="1" customWidth="1"/>
    <col min="7" max="7" width="5.453125" style="1" customWidth="1"/>
    <col min="8" max="8" width="6.36328125" style="1" customWidth="1"/>
    <col min="9" max="9" width="5.453125" style="1" customWidth="1"/>
    <col min="10" max="10" width="6.36328125" style="1" customWidth="1"/>
    <col min="11" max="11" width="9.54296875" style="1" customWidth="1"/>
    <col min="12" max="12" width="10.54296875" style="1" customWidth="1"/>
    <col min="13" max="140" width="2.453125" style="1" customWidth="1"/>
    <col min="141" max="142" width="2.453125" style="2" customWidth="1"/>
    <col min="143" max="161" width="2.453125" style="1" customWidth="1"/>
    <col min="162" max="162" width="5.90625" style="1" hidden="1" customWidth="1" outlineLevel="1"/>
    <col min="163" max="253" width="2.453125" style="1" hidden="1" customWidth="1" outlineLevel="1"/>
    <col min="254" max="254" width="1.54296875" style="1" collapsed="1"/>
    <col min="255" max="16384" width="1.54296875" style="1"/>
  </cols>
  <sheetData>
    <row r="1" spans="2:176" customFormat="1" ht="13">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c r="CN1" s="343"/>
      <c r="CO1" s="343"/>
      <c r="CP1" s="343"/>
      <c r="CQ1" s="343"/>
      <c r="CR1" s="343"/>
      <c r="CS1" s="343"/>
      <c r="CT1" s="343"/>
      <c r="CU1" s="343"/>
      <c r="CV1" s="343"/>
      <c r="CW1" s="343"/>
      <c r="CX1" s="343"/>
      <c r="CY1" s="343"/>
      <c r="CZ1" s="343"/>
      <c r="DA1" s="343"/>
      <c r="DB1" s="343"/>
      <c r="DC1" s="343"/>
      <c r="DD1" s="343"/>
      <c r="DE1" s="343"/>
      <c r="DF1" s="343"/>
      <c r="DG1" s="343"/>
      <c r="DH1" s="343"/>
      <c r="DI1" s="343"/>
      <c r="DJ1" s="343"/>
      <c r="DK1" s="343"/>
      <c r="DL1" s="343"/>
      <c r="DM1" s="343"/>
      <c r="DN1" s="343"/>
      <c r="DO1" s="343"/>
      <c r="DP1" s="343"/>
      <c r="DQ1" s="343"/>
      <c r="DR1" s="343"/>
      <c r="DS1" s="343"/>
      <c r="DT1" s="343"/>
      <c r="DU1" s="343"/>
      <c r="DV1" s="343"/>
      <c r="DW1" s="343"/>
      <c r="DX1" s="343"/>
      <c r="DY1" s="343"/>
      <c r="DZ1" s="343"/>
      <c r="EA1" s="343"/>
      <c r="EB1" s="343"/>
      <c r="EC1" s="343"/>
      <c r="ED1" s="343"/>
      <c r="EE1" s="343"/>
      <c r="EF1" s="343"/>
      <c r="EG1" s="343"/>
      <c r="EH1" s="343"/>
      <c r="EI1" s="343"/>
      <c r="EJ1" s="343"/>
      <c r="EK1" s="343"/>
      <c r="EL1" s="343"/>
      <c r="EM1" s="343"/>
      <c r="EN1" s="343"/>
      <c r="EO1" s="343"/>
      <c r="EP1" s="343"/>
      <c r="EQ1" s="343"/>
      <c r="ER1" s="343"/>
      <c r="ES1" s="343"/>
      <c r="ET1" s="343"/>
      <c r="EU1" s="343"/>
      <c r="EV1" s="343"/>
      <c r="EW1" s="343"/>
      <c r="EX1" s="343"/>
      <c r="EY1" s="343"/>
      <c r="EZ1" s="343"/>
      <c r="FA1" s="343"/>
      <c r="FB1" s="343"/>
      <c r="FC1" s="343"/>
      <c r="FD1" s="343"/>
      <c r="FE1" s="343"/>
    </row>
    <row r="2" spans="2:176" ht="45">
      <c r="B2" s="23" t="s">
        <v>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352" t="s">
        <v>180</v>
      </c>
      <c r="BN2" s="23"/>
      <c r="BO2" s="23"/>
      <c r="BP2" s="23"/>
      <c r="BQ2" s="23"/>
      <c r="BR2" s="23"/>
    </row>
    <row r="3" spans="2:176" ht="22.25" customHeight="1">
      <c r="B3" s="67" t="s">
        <v>1</v>
      </c>
      <c r="C3" s="66"/>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353"/>
      <c r="BN3" s="23"/>
      <c r="BO3" s="23"/>
      <c r="BP3" s="23"/>
      <c r="BQ3" s="23"/>
      <c r="BR3" s="23"/>
    </row>
    <row r="4" spans="2:176" s="5" customFormat="1" ht="5.15" customHeight="1" outlineLevel="1">
      <c r="B4" s="6"/>
      <c r="C4" s="7"/>
      <c r="D4" s="7"/>
      <c r="E4" s="7"/>
      <c r="F4" s="7"/>
      <c r="G4" s="7"/>
      <c r="H4" s="7"/>
      <c r="I4" s="7"/>
      <c r="J4" s="7"/>
      <c r="K4" s="7"/>
      <c r="L4" s="8"/>
      <c r="M4" s="7"/>
      <c r="N4" s="7"/>
      <c r="O4" s="7"/>
      <c r="P4" s="7"/>
      <c r="Q4" s="8"/>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8"/>
      <c r="BN4" s="103"/>
      <c r="BO4" s="344" t="s">
        <v>2</v>
      </c>
      <c r="BP4" s="344"/>
      <c r="BQ4" s="344"/>
      <c r="BR4" s="344"/>
      <c r="BS4" s="344"/>
      <c r="BT4" s="344"/>
      <c r="BU4" s="344"/>
      <c r="BV4" s="344"/>
      <c r="BW4" s="119"/>
      <c r="BX4" s="119"/>
      <c r="BY4" s="119"/>
      <c r="BZ4" s="119"/>
      <c r="CA4" s="119"/>
      <c r="CB4" s="119"/>
      <c r="CC4" s="119"/>
      <c r="CD4" s="119"/>
      <c r="CE4" s="119"/>
      <c r="CF4" s="119"/>
      <c r="CG4" s="119"/>
      <c r="CH4" s="119"/>
      <c r="CI4" s="119"/>
      <c r="CJ4" s="119"/>
      <c r="CK4" s="119"/>
      <c r="CL4" s="119"/>
      <c r="CM4" s="119"/>
      <c r="CN4" s="119"/>
      <c r="CO4" s="119"/>
      <c r="CP4" s="119"/>
      <c r="CQ4" s="119"/>
      <c r="CR4" s="119"/>
      <c r="CS4" s="119"/>
      <c r="CT4" s="119"/>
      <c r="CU4" s="119"/>
      <c r="CV4" s="119"/>
      <c r="CW4" s="119"/>
      <c r="CX4" s="119"/>
      <c r="CY4" s="119"/>
      <c r="CZ4" s="119"/>
      <c r="DA4" s="119"/>
      <c r="DB4" s="119"/>
      <c r="DC4" s="119"/>
      <c r="DD4" s="119"/>
      <c r="DE4" s="119"/>
      <c r="DF4" s="119"/>
      <c r="DG4" s="119"/>
      <c r="DH4" s="119"/>
      <c r="DI4" s="119"/>
      <c r="DJ4" s="119"/>
      <c r="DK4" s="119"/>
      <c r="DL4" s="119"/>
      <c r="DM4" s="119"/>
      <c r="DN4" s="119"/>
      <c r="DO4" s="119"/>
      <c r="DP4" s="119"/>
      <c r="DQ4" s="119"/>
      <c r="DR4" s="119"/>
      <c r="DS4" s="119"/>
      <c r="DT4" s="119"/>
      <c r="DU4" s="119"/>
      <c r="DV4" s="119"/>
      <c r="DW4" s="119"/>
      <c r="DX4" s="119"/>
      <c r="DY4" s="119"/>
      <c r="DZ4" s="119"/>
      <c r="EA4" s="119"/>
      <c r="EB4" s="119"/>
      <c r="EC4" s="119"/>
      <c r="ED4" s="119"/>
      <c r="EE4" s="119"/>
      <c r="EF4" s="119"/>
      <c r="EG4" s="119"/>
      <c r="EH4" s="119"/>
      <c r="EI4" s="119"/>
      <c r="EJ4" s="119"/>
      <c r="EK4" s="119"/>
      <c r="EL4" s="119"/>
      <c r="EM4" s="119"/>
      <c r="EN4" s="119"/>
      <c r="EO4" s="119"/>
      <c r="EP4" s="119"/>
      <c r="EQ4" s="119"/>
      <c r="ER4" s="119"/>
      <c r="ES4" s="119"/>
      <c r="ET4" s="119"/>
      <c r="EU4" s="119"/>
      <c r="EV4" s="119"/>
      <c r="EW4" s="119"/>
      <c r="EX4" s="119"/>
      <c r="EY4" s="119"/>
      <c r="EZ4" s="119"/>
      <c r="FA4" s="119"/>
      <c r="FB4" s="119"/>
      <c r="FC4" s="103"/>
      <c r="FS4" s="26"/>
      <c r="FT4" s="26"/>
    </row>
    <row r="5" spans="2:176" s="5" customFormat="1" ht="15" customHeight="1" outlineLevel="1">
      <c r="B5" s="350" t="s">
        <v>3</v>
      </c>
      <c r="C5" s="312"/>
      <c r="D5" s="309"/>
      <c r="E5" s="309"/>
      <c r="F5" s="309"/>
      <c r="G5" s="309"/>
      <c r="H5" s="309"/>
      <c r="I5" s="309"/>
      <c r="J5" s="309"/>
      <c r="K5" s="125"/>
      <c r="L5" s="9"/>
      <c r="N5" s="25"/>
      <c r="Q5" s="9"/>
      <c r="S5" s="25" t="s">
        <v>4</v>
      </c>
      <c r="Y5" s="191"/>
      <c r="Z5" s="191"/>
      <c r="AA5" s="173"/>
      <c r="AI5" s="182" t="s">
        <v>176</v>
      </c>
      <c r="AK5" s="191"/>
      <c r="AL5" s="191"/>
      <c r="AP5" s="175" t="s">
        <v>5</v>
      </c>
      <c r="AR5" s="191"/>
      <c r="AS5" s="191"/>
      <c r="AU5" s="25" t="s">
        <v>6</v>
      </c>
      <c r="AY5" s="191"/>
      <c r="AZ5" s="191"/>
      <c r="BB5" s="25" t="s">
        <v>7</v>
      </c>
      <c r="BC5" s="173"/>
      <c r="BE5" s="191"/>
      <c r="BF5" s="191"/>
      <c r="BJ5" s="173"/>
      <c r="BK5" s="173"/>
      <c r="BM5" s="9"/>
      <c r="BN5" s="103"/>
      <c r="BO5" s="344"/>
      <c r="BP5" s="344"/>
      <c r="BQ5" s="344"/>
      <c r="BR5" s="344"/>
      <c r="BS5" s="344"/>
      <c r="BT5" s="344"/>
      <c r="BU5" s="344"/>
      <c r="BV5" s="344"/>
      <c r="BW5" s="119"/>
      <c r="BX5" s="119"/>
      <c r="BY5" s="119"/>
      <c r="BZ5" s="119"/>
      <c r="CA5" s="119"/>
      <c r="CB5" s="119"/>
      <c r="CC5" s="119"/>
      <c r="CD5" s="119"/>
      <c r="CE5" s="119"/>
      <c r="CF5" s="119"/>
      <c r="CG5" s="119"/>
      <c r="CH5" s="119"/>
      <c r="CI5" s="119"/>
      <c r="CJ5" s="119"/>
      <c r="CK5" s="119"/>
      <c r="CL5" s="119"/>
      <c r="CM5" s="119"/>
      <c r="CN5" s="119"/>
      <c r="CO5" s="119"/>
      <c r="CP5" s="119"/>
      <c r="CQ5" s="119"/>
      <c r="CR5" s="119"/>
      <c r="CS5" s="119"/>
      <c r="CT5" s="119"/>
      <c r="CU5" s="119"/>
      <c r="CV5" s="119"/>
      <c r="CW5" s="119"/>
      <c r="CX5" s="119"/>
      <c r="CY5" s="119"/>
      <c r="CZ5" s="119"/>
      <c r="DA5" s="119"/>
      <c r="DB5" s="119"/>
      <c r="DC5" s="119"/>
      <c r="DD5" s="119"/>
      <c r="DE5" s="119"/>
      <c r="DF5" s="119"/>
      <c r="DG5" s="119"/>
      <c r="DH5" s="119"/>
      <c r="DI5" s="119"/>
      <c r="DJ5" s="119"/>
      <c r="DK5" s="119"/>
      <c r="DL5" s="119"/>
      <c r="DM5" s="119"/>
      <c r="DN5" s="119"/>
      <c r="DO5" s="119"/>
      <c r="DP5" s="119"/>
      <c r="DQ5" s="119"/>
      <c r="DR5" s="119"/>
      <c r="DS5" s="119"/>
      <c r="DT5" s="119"/>
      <c r="DU5" s="119"/>
      <c r="DV5" s="119"/>
      <c r="DW5" s="119"/>
      <c r="DX5" s="119"/>
      <c r="DY5" s="119"/>
      <c r="DZ5" s="119"/>
      <c r="EA5" s="119"/>
      <c r="EB5" s="119"/>
      <c r="EC5" s="119"/>
      <c r="ED5" s="119"/>
      <c r="EE5" s="119"/>
      <c r="EF5" s="119"/>
      <c r="EG5" s="119"/>
      <c r="EH5" s="119"/>
      <c r="EI5" s="119"/>
      <c r="EJ5" s="119"/>
      <c r="EK5" s="119"/>
      <c r="EL5" s="119"/>
      <c r="EM5" s="119"/>
      <c r="EN5" s="119"/>
      <c r="EO5" s="119"/>
      <c r="EP5" s="119"/>
      <c r="EQ5" s="119"/>
      <c r="ER5" s="119"/>
      <c r="ES5" s="119"/>
      <c r="ET5" s="119"/>
      <c r="EU5" s="119"/>
      <c r="EV5" s="119"/>
      <c r="EW5" s="119"/>
      <c r="EX5" s="119"/>
      <c r="EY5" s="119"/>
      <c r="EZ5" s="119"/>
      <c r="FA5" s="119"/>
      <c r="FB5" s="119"/>
      <c r="FC5" s="104"/>
      <c r="FS5" s="26"/>
      <c r="FT5" s="26"/>
    </row>
    <row r="6" spans="2:176" s="5" customFormat="1" ht="15" customHeight="1" outlineLevel="1">
      <c r="B6" s="311"/>
      <c r="C6" s="312"/>
      <c r="D6" s="351"/>
      <c r="E6" s="351"/>
      <c r="F6" s="351"/>
      <c r="G6" s="351"/>
      <c r="H6" s="351"/>
      <c r="I6" s="351"/>
      <c r="J6" s="351"/>
      <c r="K6" s="125"/>
      <c r="L6" s="9"/>
      <c r="Q6" s="9"/>
      <c r="AZ6" s="20"/>
      <c r="BM6" s="9"/>
      <c r="BN6" s="103"/>
      <c r="BO6" s="195"/>
      <c r="BP6" s="195"/>
      <c r="BQ6" s="195"/>
      <c r="BR6" s="195"/>
      <c r="BS6" s="195"/>
      <c r="BT6" s="195"/>
      <c r="BU6" s="195"/>
      <c r="BV6" s="195"/>
      <c r="BW6" s="195"/>
      <c r="BX6" s="195"/>
      <c r="BY6" s="195"/>
      <c r="BZ6" s="195"/>
      <c r="CA6" s="195"/>
      <c r="CB6" s="195"/>
      <c r="CC6" s="195"/>
      <c r="CD6" s="195"/>
      <c r="CE6" s="195"/>
      <c r="CF6" s="195"/>
      <c r="CG6" s="195"/>
      <c r="CH6" s="195"/>
      <c r="CI6" s="195"/>
      <c r="CJ6" s="195"/>
      <c r="CK6" s="195"/>
      <c r="CL6" s="195"/>
      <c r="CM6" s="195"/>
      <c r="CN6" s="195"/>
      <c r="CO6" s="195"/>
      <c r="CP6" s="195"/>
      <c r="CQ6" s="195"/>
      <c r="CR6" s="195"/>
      <c r="CS6" s="195"/>
      <c r="CT6" s="195"/>
      <c r="CU6" s="195"/>
      <c r="CV6" s="195"/>
      <c r="CW6" s="195"/>
      <c r="CX6" s="195"/>
      <c r="CY6" s="195"/>
      <c r="CZ6" s="195"/>
      <c r="DA6" s="195"/>
      <c r="DB6" s="195"/>
      <c r="DC6" s="195"/>
      <c r="DD6" s="195"/>
      <c r="DE6" s="195"/>
      <c r="DF6" s="195"/>
      <c r="DG6" s="195"/>
      <c r="DH6" s="195"/>
      <c r="DI6" s="195"/>
      <c r="DJ6" s="195"/>
      <c r="DK6" s="195"/>
      <c r="DL6" s="195"/>
      <c r="DM6" s="195"/>
      <c r="DN6" s="195"/>
      <c r="DO6" s="195"/>
      <c r="DP6" s="195"/>
      <c r="DQ6" s="195"/>
      <c r="DR6" s="195"/>
      <c r="DS6" s="195"/>
      <c r="DT6" s="195"/>
      <c r="DU6" s="195"/>
      <c r="DV6" s="195"/>
      <c r="DW6" s="195"/>
      <c r="DX6" s="195"/>
      <c r="DY6" s="195"/>
      <c r="DZ6" s="195"/>
      <c r="EA6" s="195"/>
      <c r="EB6" s="195"/>
      <c r="EC6" s="195"/>
      <c r="ED6" s="195"/>
      <c r="EE6" s="195"/>
      <c r="EF6" s="195"/>
      <c r="EG6" s="195"/>
      <c r="EH6" s="195"/>
      <c r="EI6" s="195"/>
      <c r="EJ6" s="195"/>
      <c r="EK6" s="195"/>
      <c r="EL6" s="195"/>
      <c r="EM6" s="195"/>
      <c r="EN6" s="195"/>
      <c r="EO6" s="195"/>
      <c r="EP6" s="195"/>
      <c r="EQ6" s="195"/>
      <c r="ER6" s="195"/>
      <c r="ES6" s="195"/>
      <c r="ET6" s="195"/>
      <c r="EU6" s="195"/>
      <c r="EV6" s="195"/>
      <c r="EW6" s="195"/>
      <c r="EX6" s="195"/>
      <c r="EY6" s="195"/>
      <c r="EZ6" s="195"/>
      <c r="FA6" s="195"/>
      <c r="FB6" s="195"/>
      <c r="FC6" s="195"/>
      <c r="FD6" s="195"/>
      <c r="FE6" s="195"/>
      <c r="FS6" s="26"/>
      <c r="FT6" s="26"/>
    </row>
    <row r="7" spans="2:176" s="5" customFormat="1" ht="15" customHeight="1" outlineLevel="1">
      <c r="B7" s="10"/>
      <c r="L7" s="9"/>
      <c r="N7" s="25"/>
      <c r="O7" s="25"/>
      <c r="Q7" s="9"/>
      <c r="R7" s="170"/>
      <c r="S7" s="25" t="s">
        <v>8</v>
      </c>
      <c r="T7" s="25"/>
      <c r="U7" s="25"/>
      <c r="V7" s="173"/>
      <c r="W7" s="173"/>
      <c r="X7" s="174"/>
      <c r="Y7" s="191"/>
      <c r="Z7" s="191"/>
      <c r="AA7" s="173"/>
      <c r="AZ7" s="25"/>
      <c r="BB7" s="173"/>
      <c r="BC7" s="173"/>
      <c r="BJ7" s="173"/>
      <c r="BK7" s="173"/>
      <c r="BM7" s="9"/>
      <c r="BN7" s="103"/>
      <c r="BO7" s="195"/>
      <c r="BP7" s="195"/>
      <c r="BQ7" s="195"/>
      <c r="BR7" s="195"/>
      <c r="BS7" s="195"/>
      <c r="BT7" s="195"/>
      <c r="BU7" s="195"/>
      <c r="BV7" s="195"/>
      <c r="BW7" s="195"/>
      <c r="BX7" s="195"/>
      <c r="BY7" s="195"/>
      <c r="BZ7" s="195"/>
      <c r="CA7" s="195"/>
      <c r="CB7" s="195"/>
      <c r="CC7" s="195"/>
      <c r="CD7" s="195"/>
      <c r="CE7" s="195"/>
      <c r="CF7" s="195"/>
      <c r="CG7" s="195"/>
      <c r="CH7" s="195"/>
      <c r="CI7" s="195"/>
      <c r="CJ7" s="195"/>
      <c r="CK7" s="195"/>
      <c r="CL7" s="195"/>
      <c r="CM7" s="195"/>
      <c r="CN7" s="195"/>
      <c r="CO7" s="195"/>
      <c r="CP7" s="195"/>
      <c r="CQ7" s="195"/>
      <c r="CR7" s="195"/>
      <c r="CS7" s="195"/>
      <c r="CT7" s="195"/>
      <c r="CU7" s="195"/>
      <c r="CV7" s="195"/>
      <c r="CW7" s="195"/>
      <c r="CX7" s="195"/>
      <c r="CY7" s="195"/>
      <c r="CZ7" s="195"/>
      <c r="DA7" s="195"/>
      <c r="DB7" s="195"/>
      <c r="DC7" s="195"/>
      <c r="DD7" s="195"/>
      <c r="DE7" s="195"/>
      <c r="DF7" s="195"/>
      <c r="DG7" s="195"/>
      <c r="DH7" s="195"/>
      <c r="DI7" s="195"/>
      <c r="DJ7" s="195"/>
      <c r="DK7" s="195"/>
      <c r="DL7" s="195"/>
      <c r="DM7" s="195"/>
      <c r="DN7" s="195"/>
      <c r="DO7" s="195"/>
      <c r="DP7" s="195"/>
      <c r="DQ7" s="195"/>
      <c r="DR7" s="195"/>
      <c r="DS7" s="195"/>
      <c r="DT7" s="195"/>
      <c r="DU7" s="195"/>
      <c r="DV7" s="195"/>
      <c r="DW7" s="195"/>
      <c r="DX7" s="195"/>
      <c r="DY7" s="195"/>
      <c r="DZ7" s="195"/>
      <c r="EA7" s="195"/>
      <c r="EB7" s="195"/>
      <c r="EC7" s="195"/>
      <c r="ED7" s="195"/>
      <c r="EE7" s="195"/>
      <c r="EF7" s="195"/>
      <c r="EG7" s="195"/>
      <c r="EH7" s="195"/>
      <c r="EI7" s="195"/>
      <c r="EJ7" s="195"/>
      <c r="EK7" s="195"/>
      <c r="EL7" s="195"/>
      <c r="EM7" s="195"/>
      <c r="EN7" s="195"/>
      <c r="EO7" s="195"/>
      <c r="EP7" s="195"/>
      <c r="EQ7" s="195"/>
      <c r="ER7" s="195"/>
      <c r="ES7" s="195"/>
      <c r="ET7" s="195"/>
      <c r="EU7" s="195"/>
      <c r="EV7" s="195"/>
      <c r="EW7" s="195"/>
      <c r="EX7" s="195"/>
      <c r="EY7" s="195"/>
      <c r="EZ7" s="195"/>
      <c r="FA7" s="195"/>
      <c r="FB7" s="195"/>
      <c r="FC7" s="195"/>
      <c r="FD7" s="195"/>
      <c r="FE7" s="195"/>
      <c r="FS7" s="26"/>
      <c r="FT7" s="26"/>
    </row>
    <row r="8" spans="2:176" s="5" customFormat="1" ht="5.15" customHeight="1" outlineLevel="1">
      <c r="B8" s="11"/>
      <c r="C8" s="12"/>
      <c r="D8" s="12"/>
      <c r="E8" s="12"/>
      <c r="F8" s="12"/>
      <c r="G8" s="12"/>
      <c r="H8" s="12"/>
      <c r="I8" s="12"/>
      <c r="J8" s="12"/>
      <c r="K8" s="12"/>
      <c r="L8" s="13"/>
      <c r="M8" s="12"/>
      <c r="N8" s="12"/>
      <c r="O8" s="12"/>
      <c r="P8" s="12"/>
      <c r="Q8" s="13"/>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3"/>
      <c r="BN8" s="103"/>
      <c r="BO8" s="195"/>
      <c r="BP8" s="195"/>
      <c r="BQ8" s="195"/>
      <c r="BR8" s="195"/>
      <c r="BS8" s="195"/>
      <c r="BT8" s="195"/>
      <c r="BU8" s="195"/>
      <c r="BV8" s="195"/>
      <c r="BW8" s="195"/>
      <c r="BX8" s="195"/>
      <c r="BY8" s="195"/>
      <c r="BZ8" s="195"/>
      <c r="CA8" s="195"/>
      <c r="CB8" s="195"/>
      <c r="CC8" s="195"/>
      <c r="CD8" s="195"/>
      <c r="CE8" s="195"/>
      <c r="CF8" s="195"/>
      <c r="CG8" s="195"/>
      <c r="CH8" s="195"/>
      <c r="CI8" s="195"/>
      <c r="CJ8" s="195"/>
      <c r="CK8" s="195"/>
      <c r="CL8" s="195"/>
      <c r="CM8" s="195"/>
      <c r="CN8" s="195"/>
      <c r="CO8" s="195"/>
      <c r="CP8" s="195"/>
      <c r="CQ8" s="195"/>
      <c r="CR8" s="195"/>
      <c r="CS8" s="195"/>
      <c r="CT8" s="195"/>
      <c r="CU8" s="195"/>
      <c r="CV8" s="195"/>
      <c r="CW8" s="195"/>
      <c r="CX8" s="195"/>
      <c r="CY8" s="195"/>
      <c r="CZ8" s="195"/>
      <c r="DA8" s="195"/>
      <c r="DB8" s="195"/>
      <c r="DC8" s="195"/>
      <c r="DD8" s="195"/>
      <c r="DE8" s="195"/>
      <c r="DF8" s="195"/>
      <c r="DG8" s="195"/>
      <c r="DH8" s="195"/>
      <c r="DI8" s="195"/>
      <c r="DJ8" s="195"/>
      <c r="DK8" s="195"/>
      <c r="DL8" s="195"/>
      <c r="DM8" s="195"/>
      <c r="DN8" s="195"/>
      <c r="DO8" s="195"/>
      <c r="DP8" s="195"/>
      <c r="DQ8" s="195"/>
      <c r="DR8" s="195"/>
      <c r="DS8" s="195"/>
      <c r="DT8" s="195"/>
      <c r="DU8" s="195"/>
      <c r="DV8" s="195"/>
      <c r="DW8" s="195"/>
      <c r="DX8" s="195"/>
      <c r="DY8" s="195"/>
      <c r="DZ8" s="195"/>
      <c r="EA8" s="195"/>
      <c r="EB8" s="195"/>
      <c r="EC8" s="195"/>
      <c r="ED8" s="195"/>
      <c r="EE8" s="195"/>
      <c r="EF8" s="195"/>
      <c r="EG8" s="195"/>
      <c r="EH8" s="195"/>
      <c r="EI8" s="195"/>
      <c r="EJ8" s="195"/>
      <c r="EK8" s="195"/>
      <c r="EL8" s="195"/>
      <c r="EM8" s="195"/>
      <c r="EN8" s="195"/>
      <c r="EO8" s="195"/>
      <c r="EP8" s="195"/>
      <c r="EQ8" s="195"/>
      <c r="ER8" s="195"/>
      <c r="ES8" s="195"/>
      <c r="ET8" s="195"/>
      <c r="EU8" s="195"/>
      <c r="EV8" s="195"/>
      <c r="EW8" s="195"/>
      <c r="EX8" s="195"/>
      <c r="EY8" s="195"/>
      <c r="EZ8" s="195"/>
      <c r="FA8" s="195"/>
      <c r="FB8" s="195"/>
      <c r="FC8" s="195"/>
      <c r="FD8" s="195"/>
      <c r="FE8" s="195"/>
      <c r="FS8" s="26"/>
      <c r="FT8" s="26"/>
    </row>
    <row r="9" spans="2:176" s="5" customFormat="1" ht="5.15" customHeight="1" outlineLevel="1">
      <c r="B9" s="27"/>
      <c r="C9" s="28"/>
      <c r="D9" s="28"/>
      <c r="E9" s="28"/>
      <c r="F9" s="28"/>
      <c r="G9" s="28"/>
      <c r="H9" s="28"/>
      <c r="I9" s="28"/>
      <c r="J9" s="28"/>
      <c r="K9" s="28"/>
      <c r="L9" s="29"/>
      <c r="M9" s="28"/>
      <c r="N9" s="28"/>
      <c r="O9" s="28"/>
      <c r="P9" s="28"/>
      <c r="Q9" s="29"/>
      <c r="R9" s="28"/>
      <c r="S9" s="28"/>
      <c r="T9" s="28"/>
      <c r="U9" s="28"/>
      <c r="V9" s="28"/>
      <c r="W9" s="28"/>
      <c r="X9" s="28"/>
      <c r="Y9" s="28"/>
      <c r="Z9" s="28"/>
      <c r="AA9" s="28"/>
      <c r="AB9" s="28"/>
      <c r="AC9" s="28"/>
      <c r="AD9" s="28"/>
      <c r="AE9" s="28"/>
      <c r="AF9" s="28"/>
      <c r="AG9" s="28"/>
      <c r="AH9" s="28"/>
      <c r="AI9" s="29"/>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9"/>
      <c r="BN9" s="105"/>
      <c r="BO9" s="195"/>
      <c r="BP9" s="195"/>
      <c r="BQ9" s="195"/>
      <c r="BR9" s="195"/>
      <c r="BS9" s="195"/>
      <c r="BT9" s="195"/>
      <c r="BU9" s="195"/>
      <c r="BV9" s="195"/>
      <c r="BW9" s="195"/>
      <c r="BX9" s="195"/>
      <c r="BY9" s="195"/>
      <c r="BZ9" s="195"/>
      <c r="CA9" s="195"/>
      <c r="CB9" s="195"/>
      <c r="CC9" s="195"/>
      <c r="CD9" s="195"/>
      <c r="CE9" s="195"/>
      <c r="CF9" s="195"/>
      <c r="CG9" s="195"/>
      <c r="CH9" s="195"/>
      <c r="CI9" s="195"/>
      <c r="CJ9" s="195"/>
      <c r="CK9" s="195"/>
      <c r="CL9" s="195"/>
      <c r="CM9" s="195"/>
      <c r="CN9" s="195"/>
      <c r="CO9" s="195"/>
      <c r="CP9" s="195"/>
      <c r="CQ9" s="195"/>
      <c r="CR9" s="195"/>
      <c r="CS9" s="195"/>
      <c r="CT9" s="195"/>
      <c r="CU9" s="195"/>
      <c r="CV9" s="195"/>
      <c r="CW9" s="195"/>
      <c r="CX9" s="195"/>
      <c r="CY9" s="195"/>
      <c r="CZ9" s="195"/>
      <c r="DA9" s="195"/>
      <c r="DB9" s="195"/>
      <c r="DC9" s="195"/>
      <c r="DD9" s="195"/>
      <c r="DE9" s="195"/>
      <c r="DF9" s="195"/>
      <c r="DG9" s="195"/>
      <c r="DH9" s="195"/>
      <c r="DI9" s="195"/>
      <c r="DJ9" s="195"/>
      <c r="DK9" s="195"/>
      <c r="DL9" s="195"/>
      <c r="DM9" s="195"/>
      <c r="DN9" s="195"/>
      <c r="DO9" s="195"/>
      <c r="DP9" s="195"/>
      <c r="DQ9" s="195"/>
      <c r="DR9" s="195"/>
      <c r="DS9" s="195"/>
      <c r="DT9" s="195"/>
      <c r="DU9" s="195"/>
      <c r="DV9" s="195"/>
      <c r="DW9" s="195"/>
      <c r="DX9" s="195"/>
      <c r="DY9" s="195"/>
      <c r="DZ9" s="195"/>
      <c r="EA9" s="195"/>
      <c r="EB9" s="195"/>
      <c r="EC9" s="195"/>
      <c r="ED9" s="195"/>
      <c r="EE9" s="195"/>
      <c r="EF9" s="195"/>
      <c r="EG9" s="195"/>
      <c r="EH9" s="195"/>
      <c r="EI9" s="195"/>
      <c r="EJ9" s="195"/>
      <c r="EK9" s="195"/>
      <c r="EL9" s="195"/>
      <c r="EM9" s="195"/>
      <c r="EN9" s="195"/>
      <c r="EO9" s="195"/>
      <c r="EP9" s="195"/>
      <c r="EQ9" s="195"/>
      <c r="ER9" s="195"/>
      <c r="ES9" s="195"/>
      <c r="ET9" s="195"/>
      <c r="EU9" s="195"/>
      <c r="EV9" s="195"/>
      <c r="EW9" s="195"/>
      <c r="EX9" s="195"/>
      <c r="EY9" s="195"/>
      <c r="EZ9" s="195"/>
      <c r="FA9" s="195"/>
      <c r="FB9" s="195"/>
      <c r="FC9" s="195"/>
      <c r="FD9" s="195"/>
      <c r="FE9" s="195"/>
      <c r="FS9" s="26"/>
      <c r="FT9" s="26"/>
    </row>
    <row r="10" spans="2:176" s="5" customFormat="1" ht="5.15" customHeight="1" outlineLevel="1">
      <c r="B10" s="6"/>
      <c r="C10" s="7"/>
      <c r="D10" s="7"/>
      <c r="E10" s="7"/>
      <c r="F10" s="7"/>
      <c r="G10" s="7"/>
      <c r="H10" s="7"/>
      <c r="I10" s="7"/>
      <c r="J10" s="7"/>
      <c r="K10" s="7"/>
      <c r="L10" s="8"/>
      <c r="M10" s="7"/>
      <c r="N10" s="7"/>
      <c r="O10" s="7"/>
      <c r="P10" s="7"/>
      <c r="Q10" s="7"/>
      <c r="R10" s="7"/>
      <c r="S10" s="7"/>
      <c r="T10" s="7"/>
      <c r="U10" s="7"/>
      <c r="V10" s="7"/>
      <c r="W10" s="7"/>
      <c r="X10" s="7"/>
      <c r="Y10" s="7"/>
      <c r="Z10" s="7"/>
      <c r="AA10" s="7"/>
      <c r="AB10" s="7"/>
      <c r="AC10" s="7"/>
      <c r="AD10" s="7"/>
      <c r="AE10" s="7"/>
      <c r="AF10" s="7"/>
      <c r="AG10" s="7"/>
      <c r="AH10" s="7"/>
      <c r="AI10" s="8"/>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8"/>
      <c r="BN10" s="103"/>
      <c r="BO10" s="195"/>
      <c r="BP10" s="195"/>
      <c r="BQ10" s="195"/>
      <c r="BR10" s="195"/>
      <c r="BS10" s="195"/>
      <c r="BT10" s="195"/>
      <c r="BU10" s="195"/>
      <c r="BV10" s="195"/>
      <c r="BW10" s="195"/>
      <c r="BX10" s="195"/>
      <c r="BY10" s="195"/>
      <c r="BZ10" s="195"/>
      <c r="CA10" s="195"/>
      <c r="CB10" s="195"/>
      <c r="CC10" s="195"/>
      <c r="CD10" s="195"/>
      <c r="CE10" s="195"/>
      <c r="CF10" s="195"/>
      <c r="CG10" s="195"/>
      <c r="CH10" s="195"/>
      <c r="CI10" s="195"/>
      <c r="CJ10" s="195"/>
      <c r="CK10" s="195"/>
      <c r="CL10" s="195"/>
      <c r="CM10" s="195"/>
      <c r="CN10" s="195"/>
      <c r="CO10" s="195"/>
      <c r="CP10" s="195"/>
      <c r="CQ10" s="195"/>
      <c r="CR10" s="195"/>
      <c r="CS10" s="195"/>
      <c r="CT10" s="195"/>
      <c r="CU10" s="195"/>
      <c r="CV10" s="195"/>
      <c r="CW10" s="195"/>
      <c r="CX10" s="195"/>
      <c r="CY10" s="195"/>
      <c r="CZ10" s="195"/>
      <c r="DA10" s="195"/>
      <c r="DB10" s="195"/>
      <c r="DC10" s="195"/>
      <c r="DD10" s="195"/>
      <c r="DE10" s="195"/>
      <c r="DF10" s="195"/>
      <c r="DG10" s="195"/>
      <c r="DH10" s="195"/>
      <c r="DI10" s="195"/>
      <c r="DJ10" s="195"/>
      <c r="DK10" s="195"/>
      <c r="DL10" s="195"/>
      <c r="DM10" s="195"/>
      <c r="DN10" s="195"/>
      <c r="DO10" s="195"/>
      <c r="DP10" s="195"/>
      <c r="DQ10" s="195"/>
      <c r="DR10" s="195"/>
      <c r="DS10" s="195"/>
      <c r="DT10" s="195"/>
      <c r="DU10" s="195"/>
      <c r="DV10" s="195"/>
      <c r="DW10" s="195"/>
      <c r="DX10" s="195"/>
      <c r="DY10" s="195"/>
      <c r="DZ10" s="195"/>
      <c r="EA10" s="195"/>
      <c r="EB10" s="195"/>
      <c r="EC10" s="195"/>
      <c r="ED10" s="195"/>
      <c r="EE10" s="195"/>
      <c r="EF10" s="195"/>
      <c r="EG10" s="195"/>
      <c r="EH10" s="195"/>
      <c r="EI10" s="195"/>
      <c r="EJ10" s="195"/>
      <c r="EK10" s="195"/>
      <c r="EL10" s="195"/>
      <c r="EM10" s="195"/>
      <c r="EN10" s="195"/>
      <c r="EO10" s="195"/>
      <c r="EP10" s="195"/>
      <c r="EQ10" s="195"/>
      <c r="ER10" s="195"/>
      <c r="ES10" s="195"/>
      <c r="ET10" s="195"/>
      <c r="EU10" s="195"/>
      <c r="EV10" s="195"/>
      <c r="EW10" s="195"/>
      <c r="EX10" s="195"/>
      <c r="EY10" s="195"/>
      <c r="EZ10" s="195"/>
      <c r="FA10" s="195"/>
      <c r="FB10" s="195"/>
      <c r="FC10" s="195"/>
      <c r="FD10" s="195"/>
      <c r="FE10" s="195"/>
      <c r="FS10" s="26"/>
      <c r="FT10" s="26"/>
    </row>
    <row r="11" spans="2:176" s="5" customFormat="1" ht="15" customHeight="1" outlineLevel="1">
      <c r="B11" s="311" t="s">
        <v>9</v>
      </c>
      <c r="C11" s="312"/>
      <c r="D11" s="347"/>
      <c r="E11" s="347"/>
      <c r="F11" s="347"/>
      <c r="G11" s="347"/>
      <c r="H11" s="347"/>
      <c r="I11" s="347"/>
      <c r="J11" s="347"/>
      <c r="K11" s="126"/>
      <c r="L11" s="110"/>
      <c r="M11" s="312" t="s">
        <v>10</v>
      </c>
      <c r="N11" s="312"/>
      <c r="O11" s="312"/>
      <c r="P11" s="312"/>
      <c r="Q11" s="312"/>
      <c r="R11" s="312"/>
      <c r="S11" s="312"/>
      <c r="T11" s="312"/>
      <c r="U11" s="109"/>
      <c r="V11" s="309"/>
      <c r="W11" s="309"/>
      <c r="X11" s="309"/>
      <c r="Y11" s="309"/>
      <c r="Z11" s="309"/>
      <c r="AA11" s="309"/>
      <c r="AB11" s="309"/>
      <c r="AC11" s="309"/>
      <c r="AD11" s="309"/>
      <c r="AE11" s="309"/>
      <c r="AF11" s="309"/>
      <c r="AG11" s="309"/>
      <c r="AH11" s="25"/>
      <c r="AI11" s="9"/>
      <c r="AJ11" s="25"/>
      <c r="AK11" s="25" t="s">
        <v>11</v>
      </c>
      <c r="AL11" s="102"/>
      <c r="AM11" s="102"/>
      <c r="AN11" s="109"/>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9"/>
      <c r="BN11" s="103"/>
      <c r="BO11" s="195"/>
      <c r="BP11" s="195"/>
      <c r="BQ11" s="195"/>
      <c r="BR11" s="195"/>
      <c r="BS11" s="195"/>
      <c r="BT11" s="195"/>
      <c r="BU11" s="195"/>
      <c r="BV11" s="195"/>
      <c r="BW11" s="195"/>
      <c r="BX11" s="195"/>
      <c r="BY11" s="195"/>
      <c r="BZ11" s="195"/>
      <c r="CA11" s="195"/>
      <c r="CB11" s="195"/>
      <c r="CC11" s="195"/>
      <c r="CD11" s="195"/>
      <c r="CE11" s="195"/>
      <c r="CF11" s="195"/>
      <c r="CG11" s="195"/>
      <c r="CH11" s="195"/>
      <c r="CI11" s="195"/>
      <c r="CJ11" s="195"/>
      <c r="CK11" s="195"/>
      <c r="CL11" s="195"/>
      <c r="CM11" s="195"/>
      <c r="CN11" s="195"/>
      <c r="CO11" s="195"/>
      <c r="CP11" s="195"/>
      <c r="CQ11" s="195"/>
      <c r="CR11" s="195"/>
      <c r="CS11" s="195"/>
      <c r="CT11" s="195"/>
      <c r="CU11" s="195"/>
      <c r="CV11" s="195"/>
      <c r="CW11" s="195"/>
      <c r="CX11" s="195"/>
      <c r="CY11" s="195"/>
      <c r="CZ11" s="195"/>
      <c r="DA11" s="195"/>
      <c r="DB11" s="195"/>
      <c r="DC11" s="195"/>
      <c r="DD11" s="195"/>
      <c r="DE11" s="195"/>
      <c r="DF11" s="195"/>
      <c r="DG11" s="195"/>
      <c r="DH11" s="195"/>
      <c r="DI11" s="195"/>
      <c r="DJ11" s="195"/>
      <c r="DK11" s="195"/>
      <c r="DL11" s="195"/>
      <c r="DM11" s="195"/>
      <c r="DN11" s="195"/>
      <c r="DO11" s="195"/>
      <c r="DP11" s="195"/>
      <c r="DQ11" s="195"/>
      <c r="DR11" s="195"/>
      <c r="DS11" s="195"/>
      <c r="DT11" s="195"/>
      <c r="DU11" s="195"/>
      <c r="DV11" s="195"/>
      <c r="DW11" s="195"/>
      <c r="DX11" s="195"/>
      <c r="DY11" s="195"/>
      <c r="DZ11" s="195"/>
      <c r="EA11" s="195"/>
      <c r="EB11" s="195"/>
      <c r="EC11" s="195"/>
      <c r="ED11" s="195"/>
      <c r="EE11" s="195"/>
      <c r="EF11" s="195"/>
      <c r="EG11" s="195"/>
      <c r="EH11" s="195"/>
      <c r="EI11" s="195"/>
      <c r="EJ11" s="195"/>
      <c r="EK11" s="195"/>
      <c r="EL11" s="195"/>
      <c r="EM11" s="195"/>
      <c r="EN11" s="195"/>
      <c r="EO11" s="195"/>
      <c r="EP11" s="195"/>
      <c r="EQ11" s="195"/>
      <c r="ER11" s="195"/>
      <c r="ES11" s="195"/>
      <c r="ET11" s="195"/>
      <c r="EU11" s="195"/>
      <c r="EV11" s="195"/>
      <c r="EW11" s="195"/>
      <c r="EX11" s="195"/>
      <c r="EY11" s="195"/>
      <c r="EZ11" s="195"/>
      <c r="FA11" s="195"/>
      <c r="FB11" s="195"/>
      <c r="FC11" s="195"/>
      <c r="FD11" s="195"/>
      <c r="FE11" s="195"/>
      <c r="FS11" s="26"/>
      <c r="FT11" s="26"/>
    </row>
    <row r="12" spans="2:176" s="5" customFormat="1" ht="15" customHeight="1" outlineLevel="1">
      <c r="B12" s="311" t="s">
        <v>12</v>
      </c>
      <c r="C12" s="312"/>
      <c r="D12" s="347"/>
      <c r="E12" s="347"/>
      <c r="F12" s="347"/>
      <c r="G12" s="347"/>
      <c r="H12" s="347"/>
      <c r="I12" s="347"/>
      <c r="J12" s="347"/>
      <c r="K12" s="126"/>
      <c r="L12" s="110"/>
      <c r="M12" s="312" t="s">
        <v>13</v>
      </c>
      <c r="N12" s="312"/>
      <c r="O12" s="312"/>
      <c r="P12" s="312"/>
      <c r="Q12" s="312"/>
      <c r="R12" s="312"/>
      <c r="S12" s="312"/>
      <c r="T12" s="312"/>
      <c r="U12" s="109"/>
      <c r="V12" s="309"/>
      <c r="W12" s="309"/>
      <c r="X12" s="309"/>
      <c r="Y12" s="309"/>
      <c r="Z12" s="309"/>
      <c r="AA12" s="309"/>
      <c r="AB12" s="309"/>
      <c r="AC12" s="309"/>
      <c r="AD12" s="309"/>
      <c r="AE12" s="309"/>
      <c r="AF12" s="309"/>
      <c r="AG12" s="309"/>
      <c r="AH12" s="25"/>
      <c r="AI12" s="9"/>
      <c r="AJ12" s="25"/>
      <c r="AK12" s="25" t="s">
        <v>14</v>
      </c>
      <c r="AL12" s="102"/>
      <c r="AM12" s="102"/>
      <c r="AN12" s="109"/>
      <c r="AO12" s="359"/>
      <c r="AP12" s="360"/>
      <c r="AQ12" s="360"/>
      <c r="AR12" s="360"/>
      <c r="AS12" s="360"/>
      <c r="AT12" s="360"/>
      <c r="AU12" s="360"/>
      <c r="AV12" s="360"/>
      <c r="AW12" s="360"/>
      <c r="AX12" s="360"/>
      <c r="AY12" s="360"/>
      <c r="AZ12" s="360"/>
      <c r="BA12" s="360"/>
      <c r="BB12" s="360"/>
      <c r="BC12" s="360"/>
      <c r="BD12" s="360"/>
      <c r="BE12" s="360"/>
      <c r="BF12" s="360"/>
      <c r="BG12" s="360"/>
      <c r="BH12" s="360"/>
      <c r="BI12" s="360"/>
      <c r="BJ12" s="360"/>
      <c r="BK12" s="360"/>
      <c r="BL12" s="360"/>
      <c r="BM12" s="9"/>
      <c r="BN12" s="103"/>
      <c r="BO12" s="195"/>
      <c r="BP12" s="195"/>
      <c r="BQ12" s="195"/>
      <c r="BR12" s="195"/>
      <c r="BS12" s="195"/>
      <c r="BT12" s="195"/>
      <c r="BU12" s="195"/>
      <c r="BV12" s="195"/>
      <c r="BW12" s="195"/>
      <c r="BX12" s="195"/>
      <c r="BY12" s="195"/>
      <c r="BZ12" s="195"/>
      <c r="CA12" s="195"/>
      <c r="CB12" s="195"/>
      <c r="CC12" s="195"/>
      <c r="CD12" s="195"/>
      <c r="CE12" s="195"/>
      <c r="CF12" s="195"/>
      <c r="CG12" s="195"/>
      <c r="CH12" s="195"/>
      <c r="CI12" s="195"/>
      <c r="CJ12" s="195"/>
      <c r="CK12" s="195"/>
      <c r="CL12" s="195"/>
      <c r="CM12" s="195"/>
      <c r="CN12" s="195"/>
      <c r="CO12" s="195"/>
      <c r="CP12" s="195"/>
      <c r="CQ12" s="195"/>
      <c r="CR12" s="195"/>
      <c r="CS12" s="195"/>
      <c r="CT12" s="195"/>
      <c r="CU12" s="195"/>
      <c r="CV12" s="195"/>
      <c r="CW12" s="195"/>
      <c r="CX12" s="195"/>
      <c r="CY12" s="195"/>
      <c r="CZ12" s="195"/>
      <c r="DA12" s="195"/>
      <c r="DB12" s="195"/>
      <c r="DC12" s="195"/>
      <c r="DD12" s="195"/>
      <c r="DE12" s="195"/>
      <c r="DF12" s="195"/>
      <c r="DG12" s="195"/>
      <c r="DH12" s="195"/>
      <c r="DI12" s="195"/>
      <c r="DJ12" s="195"/>
      <c r="DK12" s="195"/>
      <c r="DL12" s="195"/>
      <c r="DM12" s="195"/>
      <c r="DN12" s="195"/>
      <c r="DO12" s="195"/>
      <c r="DP12" s="195"/>
      <c r="DQ12" s="195"/>
      <c r="DR12" s="195"/>
      <c r="DS12" s="195"/>
      <c r="DT12" s="195"/>
      <c r="DU12" s="195"/>
      <c r="DV12" s="195"/>
      <c r="DW12" s="195"/>
      <c r="DX12" s="195"/>
      <c r="DY12" s="195"/>
      <c r="DZ12" s="195"/>
      <c r="EA12" s="195"/>
      <c r="EB12" s="195"/>
      <c r="EC12" s="195"/>
      <c r="ED12" s="195"/>
      <c r="EE12" s="195"/>
      <c r="EF12" s="195"/>
      <c r="EG12" s="195"/>
      <c r="EH12" s="195"/>
      <c r="EI12" s="195"/>
      <c r="EJ12" s="195"/>
      <c r="EK12" s="195"/>
      <c r="EL12" s="195"/>
      <c r="EM12" s="195"/>
      <c r="EN12" s="195"/>
      <c r="EO12" s="195"/>
      <c r="EP12" s="195"/>
      <c r="EQ12" s="195"/>
      <c r="ER12" s="195"/>
      <c r="ES12" s="195"/>
      <c r="ET12" s="195"/>
      <c r="EU12" s="195"/>
      <c r="EV12" s="195"/>
      <c r="EW12" s="195"/>
      <c r="EX12" s="195"/>
      <c r="EY12" s="195"/>
      <c r="EZ12" s="195"/>
      <c r="FA12" s="195"/>
      <c r="FB12" s="195"/>
      <c r="FC12" s="195"/>
      <c r="FD12" s="195"/>
      <c r="FE12" s="195"/>
      <c r="FS12" s="26"/>
      <c r="FT12" s="26"/>
    </row>
    <row r="13" spans="2:176" s="5" customFormat="1" ht="5.15" customHeight="1" outlineLevel="1">
      <c r="B13" s="14"/>
      <c r="C13" s="15"/>
      <c r="D13" s="15"/>
      <c r="E13" s="15"/>
      <c r="F13" s="15"/>
      <c r="G13" s="15"/>
      <c r="H13" s="15"/>
      <c r="I13" s="15"/>
      <c r="J13" s="15"/>
      <c r="K13" s="15"/>
      <c r="L13" s="111"/>
      <c r="M13" s="15"/>
      <c r="N13" s="15"/>
      <c r="O13" s="15"/>
      <c r="P13" s="15"/>
      <c r="Q13" s="15"/>
      <c r="R13" s="16"/>
      <c r="S13" s="16"/>
      <c r="T13" s="16"/>
      <c r="U13" s="16"/>
      <c r="V13" s="16"/>
      <c r="W13" s="16"/>
      <c r="X13" s="16"/>
      <c r="Y13" s="16"/>
      <c r="Z13" s="16"/>
      <c r="AA13" s="16"/>
      <c r="AB13" s="16"/>
      <c r="AC13" s="16"/>
      <c r="AD13" s="16"/>
      <c r="AE13" s="16"/>
      <c r="AF13" s="16"/>
      <c r="AG13" s="16"/>
      <c r="AH13" s="16"/>
      <c r="AI13" s="112"/>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5"/>
      <c r="BM13" s="111"/>
      <c r="BN13" s="106"/>
      <c r="BO13" s="195"/>
      <c r="BP13" s="195"/>
      <c r="BQ13" s="195"/>
      <c r="BR13" s="195"/>
      <c r="BS13" s="195"/>
      <c r="BT13" s="195"/>
      <c r="BU13" s="195"/>
      <c r="BV13" s="195"/>
      <c r="BW13" s="195"/>
      <c r="BX13" s="195"/>
      <c r="BY13" s="195"/>
      <c r="BZ13" s="195"/>
      <c r="CA13" s="195"/>
      <c r="CB13" s="195"/>
      <c r="CC13" s="195"/>
      <c r="CD13" s="195"/>
      <c r="CE13" s="195"/>
      <c r="CF13" s="195"/>
      <c r="CG13" s="195"/>
      <c r="CH13" s="195"/>
      <c r="CI13" s="195"/>
      <c r="CJ13" s="195"/>
      <c r="CK13" s="195"/>
      <c r="CL13" s="195"/>
      <c r="CM13" s="195"/>
      <c r="CN13" s="195"/>
      <c r="CO13" s="195"/>
      <c r="CP13" s="195"/>
      <c r="CQ13" s="195"/>
      <c r="CR13" s="195"/>
      <c r="CS13" s="195"/>
      <c r="CT13" s="195"/>
      <c r="CU13" s="195"/>
      <c r="CV13" s="195"/>
      <c r="CW13" s="195"/>
      <c r="CX13" s="195"/>
      <c r="CY13" s="195"/>
      <c r="CZ13" s="195"/>
      <c r="DA13" s="195"/>
      <c r="DB13" s="195"/>
      <c r="DC13" s="195"/>
      <c r="DD13" s="195"/>
      <c r="DE13" s="195"/>
      <c r="DF13" s="195"/>
      <c r="DG13" s="195"/>
      <c r="DH13" s="195"/>
      <c r="DI13" s="195"/>
      <c r="DJ13" s="195"/>
      <c r="DK13" s="195"/>
      <c r="DL13" s="195"/>
      <c r="DM13" s="195"/>
      <c r="DN13" s="195"/>
      <c r="DO13" s="195"/>
      <c r="DP13" s="195"/>
      <c r="DQ13" s="195"/>
      <c r="DR13" s="195"/>
      <c r="DS13" s="195"/>
      <c r="DT13" s="195"/>
      <c r="DU13" s="195"/>
      <c r="DV13" s="195"/>
      <c r="DW13" s="195"/>
      <c r="DX13" s="195"/>
      <c r="DY13" s="195"/>
      <c r="DZ13" s="195"/>
      <c r="EA13" s="195"/>
      <c r="EB13" s="195"/>
      <c r="EC13" s="195"/>
      <c r="ED13" s="195"/>
      <c r="EE13" s="195"/>
      <c r="EF13" s="195"/>
      <c r="EG13" s="195"/>
      <c r="EH13" s="195"/>
      <c r="EI13" s="195"/>
      <c r="EJ13" s="195"/>
      <c r="EK13" s="195"/>
      <c r="EL13" s="195"/>
      <c r="EM13" s="195"/>
      <c r="EN13" s="195"/>
      <c r="EO13" s="195"/>
      <c r="EP13" s="195"/>
      <c r="EQ13" s="195"/>
      <c r="ER13" s="195"/>
      <c r="ES13" s="195"/>
      <c r="ET13" s="195"/>
      <c r="EU13" s="195"/>
      <c r="EV13" s="195"/>
      <c r="EW13" s="195"/>
      <c r="EX13" s="195"/>
      <c r="EY13" s="195"/>
      <c r="EZ13" s="195"/>
      <c r="FA13" s="195"/>
      <c r="FB13" s="195"/>
      <c r="FC13" s="195"/>
      <c r="FD13" s="195"/>
      <c r="FE13" s="195"/>
      <c r="FS13" s="26"/>
      <c r="FT13" s="26"/>
    </row>
    <row r="14" spans="2:176" s="5" customFormat="1" ht="5.15" customHeight="1" outlineLevel="1">
      <c r="B14" s="27"/>
      <c r="C14" s="28"/>
      <c r="D14" s="28"/>
      <c r="E14" s="28"/>
      <c r="F14" s="28"/>
      <c r="G14" s="28"/>
      <c r="H14" s="28"/>
      <c r="I14" s="28"/>
      <c r="J14" s="28"/>
      <c r="K14" s="28"/>
      <c r="L14" s="29"/>
      <c r="M14" s="28"/>
      <c r="N14" s="28"/>
      <c r="O14" s="28"/>
      <c r="P14" s="28"/>
      <c r="Q14" s="28"/>
      <c r="R14" s="28"/>
      <c r="S14" s="28"/>
      <c r="T14" s="28"/>
      <c r="U14" s="28"/>
      <c r="V14" s="28"/>
      <c r="W14" s="28"/>
      <c r="X14" s="28"/>
      <c r="Y14" s="28"/>
      <c r="Z14" s="28"/>
      <c r="AA14" s="28"/>
      <c r="AB14" s="28"/>
      <c r="AC14" s="28"/>
      <c r="AD14" s="28"/>
      <c r="AE14" s="28"/>
      <c r="AF14" s="28"/>
      <c r="AG14" s="28"/>
      <c r="AH14" s="28"/>
      <c r="AI14" s="29"/>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9"/>
      <c r="BN14" s="105"/>
      <c r="BO14" s="195"/>
      <c r="BP14" s="195"/>
      <c r="BQ14" s="195"/>
      <c r="BR14" s="195"/>
      <c r="BS14" s="195"/>
      <c r="BT14" s="195"/>
      <c r="BU14" s="195"/>
      <c r="BV14" s="195"/>
      <c r="BW14" s="195"/>
      <c r="BX14" s="195"/>
      <c r="BY14" s="195"/>
      <c r="BZ14" s="195"/>
      <c r="CA14" s="195"/>
      <c r="CB14" s="195"/>
      <c r="CC14" s="195"/>
      <c r="CD14" s="195"/>
      <c r="CE14" s="195"/>
      <c r="CF14" s="195"/>
      <c r="CG14" s="195"/>
      <c r="CH14" s="195"/>
      <c r="CI14" s="195"/>
      <c r="CJ14" s="195"/>
      <c r="CK14" s="195"/>
      <c r="CL14" s="195"/>
      <c r="CM14" s="195"/>
      <c r="CN14" s="195"/>
      <c r="CO14" s="195"/>
      <c r="CP14" s="195"/>
      <c r="CQ14" s="195"/>
      <c r="CR14" s="195"/>
      <c r="CS14" s="195"/>
      <c r="CT14" s="195"/>
      <c r="CU14" s="195"/>
      <c r="CV14" s="195"/>
      <c r="CW14" s="195"/>
      <c r="CX14" s="195"/>
      <c r="CY14" s="195"/>
      <c r="CZ14" s="195"/>
      <c r="DA14" s="195"/>
      <c r="DB14" s="195"/>
      <c r="DC14" s="195"/>
      <c r="DD14" s="195"/>
      <c r="DE14" s="195"/>
      <c r="DF14" s="195"/>
      <c r="DG14" s="195"/>
      <c r="DH14" s="195"/>
      <c r="DI14" s="195"/>
      <c r="DJ14" s="195"/>
      <c r="DK14" s="195"/>
      <c r="DL14" s="195"/>
      <c r="DM14" s="195"/>
      <c r="DN14" s="195"/>
      <c r="DO14" s="195"/>
      <c r="DP14" s="195"/>
      <c r="DQ14" s="195"/>
      <c r="DR14" s="195"/>
      <c r="DS14" s="195"/>
      <c r="DT14" s="195"/>
      <c r="DU14" s="195"/>
      <c r="DV14" s="195"/>
      <c r="DW14" s="195"/>
      <c r="DX14" s="195"/>
      <c r="DY14" s="195"/>
      <c r="DZ14" s="195"/>
      <c r="EA14" s="195"/>
      <c r="EB14" s="195"/>
      <c r="EC14" s="195"/>
      <c r="ED14" s="195"/>
      <c r="EE14" s="195"/>
      <c r="EF14" s="195"/>
      <c r="EG14" s="195"/>
      <c r="EH14" s="195"/>
      <c r="EI14" s="195"/>
      <c r="EJ14" s="195"/>
      <c r="EK14" s="195"/>
      <c r="EL14" s="195"/>
      <c r="EM14" s="195"/>
      <c r="EN14" s="195"/>
      <c r="EO14" s="195"/>
      <c r="EP14" s="195"/>
      <c r="EQ14" s="195"/>
      <c r="ER14" s="195"/>
      <c r="ES14" s="195"/>
      <c r="ET14" s="195"/>
      <c r="EU14" s="195"/>
      <c r="EV14" s="195"/>
      <c r="EW14" s="195"/>
      <c r="EX14" s="195"/>
      <c r="EY14" s="195"/>
      <c r="EZ14" s="195"/>
      <c r="FA14" s="195"/>
      <c r="FB14" s="195"/>
      <c r="FC14" s="195"/>
      <c r="FD14" s="195"/>
      <c r="FE14" s="195"/>
      <c r="FS14" s="26"/>
      <c r="FT14" s="26"/>
    </row>
    <row r="15" spans="2:176" s="5" customFormat="1" ht="5.15" customHeight="1" outlineLevel="1">
      <c r="B15" s="17"/>
      <c r="C15" s="18"/>
      <c r="D15" s="18"/>
      <c r="E15" s="18"/>
      <c r="F15" s="18"/>
      <c r="G15" s="18"/>
      <c r="H15" s="18"/>
      <c r="I15" s="18"/>
      <c r="J15" s="18"/>
      <c r="K15" s="18"/>
      <c r="L15" s="18"/>
      <c r="M15" s="18"/>
      <c r="N15" s="18"/>
      <c r="O15" s="18"/>
      <c r="P15" s="18"/>
      <c r="Q15" s="18"/>
      <c r="R15" s="19"/>
      <c r="S15" s="19"/>
      <c r="T15" s="19"/>
      <c r="U15" s="19"/>
      <c r="V15" s="19"/>
      <c r="W15" s="19"/>
      <c r="X15" s="19"/>
      <c r="Y15" s="19"/>
      <c r="Z15" s="19"/>
      <c r="AA15" s="19"/>
      <c r="AB15" s="19"/>
      <c r="AC15" s="19"/>
      <c r="AD15" s="19"/>
      <c r="AE15" s="19"/>
      <c r="AF15" s="19"/>
      <c r="AG15" s="19"/>
      <c r="AH15" s="19"/>
      <c r="AI15" s="113"/>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8"/>
      <c r="BM15" s="117"/>
      <c r="BN15" s="106"/>
      <c r="BO15" s="195"/>
      <c r="BP15" s="195"/>
      <c r="BQ15" s="195"/>
      <c r="BR15" s="195"/>
      <c r="BS15" s="195"/>
      <c r="BT15" s="195"/>
      <c r="BU15" s="195"/>
      <c r="BV15" s="195"/>
      <c r="BW15" s="195"/>
      <c r="BX15" s="195"/>
      <c r="BY15" s="195"/>
      <c r="BZ15" s="195"/>
      <c r="CA15" s="195"/>
      <c r="CB15" s="195"/>
      <c r="CC15" s="195"/>
      <c r="CD15" s="195"/>
      <c r="CE15" s="195"/>
      <c r="CF15" s="195"/>
      <c r="CG15" s="195"/>
      <c r="CH15" s="195"/>
      <c r="CI15" s="195"/>
      <c r="CJ15" s="195"/>
      <c r="CK15" s="195"/>
      <c r="CL15" s="195"/>
      <c r="CM15" s="195"/>
      <c r="CN15" s="195"/>
      <c r="CO15" s="195"/>
      <c r="CP15" s="195"/>
      <c r="CQ15" s="195"/>
      <c r="CR15" s="195"/>
      <c r="CS15" s="195"/>
      <c r="CT15" s="195"/>
      <c r="CU15" s="195"/>
      <c r="CV15" s="195"/>
      <c r="CW15" s="195"/>
      <c r="CX15" s="195"/>
      <c r="CY15" s="195"/>
      <c r="CZ15" s="195"/>
      <c r="DA15" s="195"/>
      <c r="DB15" s="195"/>
      <c r="DC15" s="195"/>
      <c r="DD15" s="195"/>
      <c r="DE15" s="195"/>
      <c r="DF15" s="195"/>
      <c r="DG15" s="195"/>
      <c r="DH15" s="195"/>
      <c r="DI15" s="195"/>
      <c r="DJ15" s="195"/>
      <c r="DK15" s="195"/>
      <c r="DL15" s="195"/>
      <c r="DM15" s="195"/>
      <c r="DN15" s="195"/>
      <c r="DO15" s="195"/>
      <c r="DP15" s="195"/>
      <c r="DQ15" s="195"/>
      <c r="DR15" s="195"/>
      <c r="DS15" s="195"/>
      <c r="DT15" s="195"/>
      <c r="DU15" s="195"/>
      <c r="DV15" s="195"/>
      <c r="DW15" s="195"/>
      <c r="DX15" s="195"/>
      <c r="DY15" s="195"/>
      <c r="DZ15" s="195"/>
      <c r="EA15" s="195"/>
      <c r="EB15" s="195"/>
      <c r="EC15" s="195"/>
      <c r="ED15" s="195"/>
      <c r="EE15" s="195"/>
      <c r="EF15" s="195"/>
      <c r="EG15" s="195"/>
      <c r="EH15" s="195"/>
      <c r="EI15" s="195"/>
      <c r="EJ15" s="195"/>
      <c r="EK15" s="195"/>
      <c r="EL15" s="195"/>
      <c r="EM15" s="195"/>
      <c r="EN15" s="195"/>
      <c r="EO15" s="195"/>
      <c r="EP15" s="195"/>
      <c r="EQ15" s="195"/>
      <c r="ER15" s="195"/>
      <c r="ES15" s="195"/>
      <c r="ET15" s="195"/>
      <c r="EU15" s="195"/>
      <c r="EV15" s="195"/>
      <c r="EW15" s="195"/>
      <c r="EX15" s="195"/>
      <c r="EY15" s="195"/>
      <c r="EZ15" s="195"/>
      <c r="FA15" s="195"/>
      <c r="FB15" s="195"/>
      <c r="FC15" s="195"/>
      <c r="FD15" s="195"/>
      <c r="FE15" s="195"/>
      <c r="FS15" s="26"/>
      <c r="FT15" s="26"/>
    </row>
    <row r="16" spans="2:176" s="5" customFormat="1" ht="15" customHeight="1" outlineLevel="1">
      <c r="B16" s="311" t="s">
        <v>15</v>
      </c>
      <c r="C16" s="312"/>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100"/>
      <c r="AF16" s="35"/>
      <c r="AH16" s="35"/>
      <c r="AI16" s="9"/>
      <c r="AJ16" s="35"/>
      <c r="AK16" s="314" t="s">
        <v>16</v>
      </c>
      <c r="AL16" s="314"/>
      <c r="AM16" s="314"/>
      <c r="AN16" s="314"/>
      <c r="AO16" s="314"/>
      <c r="AP16" s="314"/>
      <c r="AQ16" s="314"/>
      <c r="AR16" s="314"/>
      <c r="AS16" s="314"/>
      <c r="AT16" s="314"/>
      <c r="AU16" s="102"/>
      <c r="AV16" s="309"/>
      <c r="AW16" s="309"/>
      <c r="AX16" s="309"/>
      <c r="AY16" s="309"/>
      <c r="AZ16" s="309"/>
      <c r="BA16" s="309"/>
      <c r="BB16" s="309"/>
      <c r="BC16" s="309"/>
      <c r="BD16" s="309"/>
      <c r="BE16" s="309"/>
      <c r="BF16" s="309"/>
      <c r="BG16" s="309"/>
      <c r="BH16" s="309"/>
      <c r="BI16" s="309"/>
      <c r="BJ16" s="309"/>
      <c r="BK16" s="309"/>
      <c r="BL16" s="309"/>
      <c r="BM16" s="118"/>
      <c r="BN16" s="107"/>
      <c r="BO16" s="195"/>
      <c r="BP16" s="195"/>
      <c r="BQ16" s="195"/>
      <c r="BR16" s="195"/>
      <c r="BS16" s="195"/>
      <c r="BT16" s="195"/>
      <c r="BU16" s="195"/>
      <c r="BV16" s="195"/>
      <c r="BW16" s="195"/>
      <c r="BX16" s="195"/>
      <c r="BY16" s="195"/>
      <c r="BZ16" s="195"/>
      <c r="CA16" s="195"/>
      <c r="CB16" s="195"/>
      <c r="CC16" s="195"/>
      <c r="CD16" s="195"/>
      <c r="CE16" s="195"/>
      <c r="CF16" s="195"/>
      <c r="CG16" s="195"/>
      <c r="CH16" s="195"/>
      <c r="CI16" s="195"/>
      <c r="CJ16" s="195"/>
      <c r="CK16" s="195"/>
      <c r="CL16" s="195"/>
      <c r="CM16" s="195"/>
      <c r="CN16" s="195"/>
      <c r="CO16" s="195"/>
      <c r="CP16" s="195"/>
      <c r="CQ16" s="195"/>
      <c r="CR16" s="195"/>
      <c r="CS16" s="195"/>
      <c r="CT16" s="195"/>
      <c r="CU16" s="195"/>
      <c r="CV16" s="195"/>
      <c r="CW16" s="195"/>
      <c r="CX16" s="195"/>
      <c r="CY16" s="195"/>
      <c r="CZ16" s="195"/>
      <c r="DA16" s="195"/>
      <c r="DB16" s="195"/>
      <c r="DC16" s="195"/>
      <c r="DD16" s="195"/>
      <c r="DE16" s="195"/>
      <c r="DF16" s="195"/>
      <c r="DG16" s="195"/>
      <c r="DH16" s="195"/>
      <c r="DI16" s="195"/>
      <c r="DJ16" s="195"/>
      <c r="DK16" s="195"/>
      <c r="DL16" s="195"/>
      <c r="DM16" s="195"/>
      <c r="DN16" s="195"/>
      <c r="DO16" s="195"/>
      <c r="DP16" s="195"/>
      <c r="DQ16" s="195"/>
      <c r="DR16" s="195"/>
      <c r="DS16" s="195"/>
      <c r="DT16" s="195"/>
      <c r="DU16" s="195"/>
      <c r="DV16" s="195"/>
      <c r="DW16" s="195"/>
      <c r="DX16" s="195"/>
      <c r="DY16" s="195"/>
      <c r="DZ16" s="195"/>
      <c r="EA16" s="195"/>
      <c r="EB16" s="195"/>
      <c r="EC16" s="195"/>
      <c r="ED16" s="195"/>
      <c r="EE16" s="195"/>
      <c r="EF16" s="195"/>
      <c r="EG16" s="195"/>
      <c r="EH16" s="195"/>
      <c r="EI16" s="195"/>
      <c r="EJ16" s="195"/>
      <c r="EK16" s="195"/>
      <c r="EL16" s="195"/>
      <c r="EM16" s="195"/>
      <c r="EN16" s="195"/>
      <c r="EO16" s="195"/>
      <c r="EP16" s="195"/>
      <c r="EQ16" s="195"/>
      <c r="ER16" s="195"/>
      <c r="ES16" s="195"/>
      <c r="ET16" s="195"/>
      <c r="EU16" s="195"/>
      <c r="EV16" s="195"/>
      <c r="EW16" s="195"/>
      <c r="EX16" s="195"/>
      <c r="EY16" s="195"/>
      <c r="EZ16" s="195"/>
      <c r="FA16" s="195"/>
      <c r="FB16" s="195"/>
      <c r="FC16" s="195"/>
      <c r="FD16" s="195"/>
      <c r="FE16" s="195"/>
      <c r="FS16" s="26"/>
      <c r="FT16" s="26"/>
    </row>
    <row r="17" spans="2:176" s="5" customFormat="1" ht="15" customHeight="1" outlineLevel="1">
      <c r="B17" s="311" t="s">
        <v>182</v>
      </c>
      <c r="C17" s="312"/>
      <c r="D17" s="313"/>
      <c r="E17" s="313"/>
      <c r="F17" s="313"/>
      <c r="G17" s="313"/>
      <c r="H17" s="313"/>
      <c r="I17" s="313"/>
      <c r="J17" s="313"/>
      <c r="K17" s="313"/>
      <c r="L17" s="313"/>
      <c r="M17" s="313"/>
      <c r="N17" s="313"/>
      <c r="O17" s="313"/>
      <c r="P17" s="313"/>
      <c r="Q17" s="313"/>
      <c r="R17" s="313"/>
      <c r="S17" s="313"/>
      <c r="T17" s="313"/>
      <c r="U17" s="313"/>
      <c r="V17" s="313"/>
      <c r="W17" s="313"/>
      <c r="X17" s="313"/>
      <c r="Y17" s="313"/>
      <c r="Z17" s="313"/>
      <c r="AA17" s="313"/>
      <c r="AB17" s="313"/>
      <c r="AC17" s="313"/>
      <c r="AD17" s="101"/>
      <c r="AF17" s="35"/>
      <c r="AH17" s="35"/>
      <c r="AI17" s="9"/>
      <c r="AJ17" s="35"/>
      <c r="AK17" s="314" t="s">
        <v>17</v>
      </c>
      <c r="AL17" s="314"/>
      <c r="AM17" s="314"/>
      <c r="AN17" s="314"/>
      <c r="AO17" s="314"/>
      <c r="AP17" s="314"/>
      <c r="AQ17" s="314"/>
      <c r="AR17" s="314"/>
      <c r="AS17" s="314"/>
      <c r="AT17" s="314"/>
      <c r="AU17" s="102"/>
      <c r="AV17" s="349"/>
      <c r="AW17" s="309"/>
      <c r="AX17" s="309"/>
      <c r="AY17" s="309"/>
      <c r="AZ17" s="309"/>
      <c r="BA17" s="309"/>
      <c r="BB17" s="309"/>
      <c r="BC17" s="309"/>
      <c r="BD17" s="309"/>
      <c r="BE17" s="309"/>
      <c r="BF17" s="309"/>
      <c r="BG17" s="309"/>
      <c r="BH17" s="309"/>
      <c r="BI17" s="309"/>
      <c r="BJ17" s="309"/>
      <c r="BK17" s="309"/>
      <c r="BL17" s="309"/>
      <c r="BM17" s="118"/>
      <c r="BN17" s="107"/>
      <c r="BO17" s="195"/>
      <c r="BP17" s="195"/>
      <c r="BQ17" s="195"/>
      <c r="BR17" s="195"/>
      <c r="BS17" s="195"/>
      <c r="BT17" s="195"/>
      <c r="BU17" s="195"/>
      <c r="BV17" s="195"/>
      <c r="BW17" s="195"/>
      <c r="BX17" s="195"/>
      <c r="BY17" s="195"/>
      <c r="BZ17" s="195"/>
      <c r="CA17" s="195"/>
      <c r="CB17" s="195"/>
      <c r="CC17" s="195"/>
      <c r="CD17" s="195"/>
      <c r="CE17" s="195"/>
      <c r="CF17" s="195"/>
      <c r="CG17" s="195"/>
      <c r="CH17" s="195"/>
      <c r="CI17" s="195"/>
      <c r="CJ17" s="195"/>
      <c r="CK17" s="195"/>
      <c r="CL17" s="195"/>
      <c r="CM17" s="195"/>
      <c r="CN17" s="195"/>
      <c r="CO17" s="195"/>
      <c r="CP17" s="195"/>
      <c r="CQ17" s="195"/>
      <c r="CR17" s="195"/>
      <c r="CS17" s="195"/>
      <c r="CT17" s="195"/>
      <c r="CU17" s="195"/>
      <c r="CV17" s="195"/>
      <c r="CW17" s="195"/>
      <c r="CX17" s="195"/>
      <c r="CY17" s="195"/>
      <c r="CZ17" s="195"/>
      <c r="DA17" s="195"/>
      <c r="DB17" s="195"/>
      <c r="DC17" s="195"/>
      <c r="DD17" s="195"/>
      <c r="DE17" s="195"/>
      <c r="DF17" s="195"/>
      <c r="DG17" s="195"/>
      <c r="DH17" s="195"/>
      <c r="DI17" s="195"/>
      <c r="DJ17" s="195"/>
      <c r="DK17" s="195"/>
      <c r="DL17" s="195"/>
      <c r="DM17" s="195"/>
      <c r="DN17" s="195"/>
      <c r="DO17" s="195"/>
      <c r="DP17" s="195"/>
      <c r="DQ17" s="195"/>
      <c r="DR17" s="195"/>
      <c r="DS17" s="195"/>
      <c r="DT17" s="195"/>
      <c r="DU17" s="195"/>
      <c r="DV17" s="195"/>
      <c r="DW17" s="195"/>
      <c r="DX17" s="195"/>
      <c r="DY17" s="195"/>
      <c r="DZ17" s="195"/>
      <c r="EA17" s="195"/>
      <c r="EB17" s="195"/>
      <c r="EC17" s="195"/>
      <c r="ED17" s="195"/>
      <c r="EE17" s="195"/>
      <c r="EF17" s="195"/>
      <c r="EG17" s="195"/>
      <c r="EH17" s="195"/>
      <c r="EI17" s="195"/>
      <c r="EJ17" s="195"/>
      <c r="EK17" s="195"/>
      <c r="EL17" s="195"/>
      <c r="EM17" s="195"/>
      <c r="EN17" s="195"/>
      <c r="EO17" s="195"/>
      <c r="EP17" s="195"/>
      <c r="EQ17" s="195"/>
      <c r="ER17" s="195"/>
      <c r="ES17" s="195"/>
      <c r="ET17" s="195"/>
      <c r="EU17" s="195"/>
      <c r="EV17" s="195"/>
      <c r="EW17" s="195"/>
      <c r="EX17" s="195"/>
      <c r="EY17" s="195"/>
      <c r="EZ17" s="195"/>
      <c r="FA17" s="195"/>
      <c r="FB17" s="195"/>
      <c r="FC17" s="195"/>
      <c r="FD17" s="195"/>
      <c r="FE17" s="195"/>
      <c r="FS17" s="26"/>
      <c r="FT17" s="26"/>
    </row>
    <row r="18" spans="2:176" s="5" customFormat="1" ht="15" customHeight="1" outlineLevel="1">
      <c r="B18" s="311" t="s">
        <v>183</v>
      </c>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101"/>
      <c r="AF18" s="35"/>
      <c r="AH18" s="35"/>
      <c r="AI18" s="9"/>
      <c r="AJ18" s="35"/>
      <c r="AK18" s="314" t="s">
        <v>18</v>
      </c>
      <c r="AL18" s="314"/>
      <c r="AM18" s="314"/>
      <c r="AN18" s="314"/>
      <c r="AO18" s="314"/>
      <c r="AP18" s="314"/>
      <c r="AQ18" s="314"/>
      <c r="AR18" s="314"/>
      <c r="AS18" s="314"/>
      <c r="AT18" s="314"/>
      <c r="AU18" s="102"/>
      <c r="AV18" s="349"/>
      <c r="AW18" s="309"/>
      <c r="AX18" s="309"/>
      <c r="AY18" s="309"/>
      <c r="AZ18" s="309"/>
      <c r="BA18" s="309"/>
      <c r="BB18" s="309"/>
      <c r="BC18" s="309"/>
      <c r="BD18" s="309"/>
      <c r="BE18" s="309"/>
      <c r="BF18" s="309"/>
      <c r="BG18" s="309"/>
      <c r="BH18" s="309"/>
      <c r="BI18" s="309"/>
      <c r="BJ18" s="309"/>
      <c r="BK18" s="309"/>
      <c r="BL18" s="309"/>
      <c r="BM18" s="118"/>
      <c r="BN18" s="107"/>
      <c r="BO18" s="195"/>
      <c r="BP18" s="195"/>
      <c r="BQ18" s="195"/>
      <c r="BR18" s="195"/>
      <c r="BS18" s="195"/>
      <c r="BT18" s="195"/>
      <c r="BU18" s="195"/>
      <c r="BV18" s="195"/>
      <c r="BW18" s="195"/>
      <c r="BX18" s="195"/>
      <c r="BY18" s="195"/>
      <c r="BZ18" s="195"/>
      <c r="CA18" s="195"/>
      <c r="CB18" s="195"/>
      <c r="CC18" s="195"/>
      <c r="CD18" s="195"/>
      <c r="CE18" s="195"/>
      <c r="CF18" s="195"/>
      <c r="CG18" s="195"/>
      <c r="CH18" s="195"/>
      <c r="CI18" s="195"/>
      <c r="CJ18" s="195"/>
      <c r="CK18" s="195"/>
      <c r="CL18" s="195"/>
      <c r="CM18" s="195"/>
      <c r="CN18" s="195"/>
      <c r="CO18" s="195"/>
      <c r="CP18" s="195"/>
      <c r="CQ18" s="195"/>
      <c r="CR18" s="195"/>
      <c r="CS18" s="195"/>
      <c r="CT18" s="195"/>
      <c r="CU18" s="195"/>
      <c r="CV18" s="195"/>
      <c r="CW18" s="195"/>
      <c r="CX18" s="195"/>
      <c r="CY18" s="195"/>
      <c r="CZ18" s="195"/>
      <c r="DA18" s="195"/>
      <c r="DB18" s="195"/>
      <c r="DC18" s="195"/>
      <c r="DD18" s="195"/>
      <c r="DE18" s="195"/>
      <c r="DF18" s="195"/>
      <c r="DG18" s="195"/>
      <c r="DH18" s="195"/>
      <c r="DI18" s="195"/>
      <c r="DJ18" s="195"/>
      <c r="DK18" s="195"/>
      <c r="DL18" s="195"/>
      <c r="DM18" s="195"/>
      <c r="DN18" s="195"/>
      <c r="DO18" s="195"/>
      <c r="DP18" s="195"/>
      <c r="DQ18" s="195"/>
      <c r="DR18" s="195"/>
      <c r="DS18" s="195"/>
      <c r="DT18" s="195"/>
      <c r="DU18" s="195"/>
      <c r="DV18" s="195"/>
      <c r="DW18" s="195"/>
      <c r="DX18" s="195"/>
      <c r="DY18" s="195"/>
      <c r="DZ18" s="195"/>
      <c r="EA18" s="195"/>
      <c r="EB18" s="195"/>
      <c r="EC18" s="195"/>
      <c r="ED18" s="195"/>
      <c r="EE18" s="195"/>
      <c r="EF18" s="195"/>
      <c r="EG18" s="195"/>
      <c r="EH18" s="195"/>
      <c r="EI18" s="195"/>
      <c r="EJ18" s="195"/>
      <c r="EK18" s="195"/>
      <c r="EL18" s="195"/>
      <c r="EM18" s="195"/>
      <c r="EN18" s="195"/>
      <c r="EO18" s="195"/>
      <c r="EP18" s="195"/>
      <c r="EQ18" s="195"/>
      <c r="ER18" s="195"/>
      <c r="ES18" s="195"/>
      <c r="ET18" s="195"/>
      <c r="EU18" s="195"/>
      <c r="EV18" s="195"/>
      <c r="EW18" s="195"/>
      <c r="EX18" s="195"/>
      <c r="EY18" s="195"/>
      <c r="EZ18" s="195"/>
      <c r="FA18" s="195"/>
      <c r="FB18" s="195"/>
      <c r="FC18" s="195"/>
      <c r="FD18" s="195"/>
      <c r="FE18" s="195"/>
      <c r="FS18" s="26"/>
      <c r="FT18" s="26"/>
    </row>
    <row r="19" spans="2:176" ht="15" customHeight="1" outlineLevel="1">
      <c r="B19" s="22"/>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114"/>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114"/>
      <c r="BN19" s="108"/>
      <c r="BO19" s="195"/>
      <c r="BP19" s="195"/>
      <c r="BQ19" s="195"/>
      <c r="BR19" s="195"/>
      <c r="BS19" s="195"/>
      <c r="BT19" s="195"/>
      <c r="BU19" s="195"/>
      <c r="BV19" s="195"/>
      <c r="BW19" s="195"/>
      <c r="BX19" s="195"/>
      <c r="BY19" s="195"/>
      <c r="BZ19" s="195"/>
      <c r="CA19" s="195"/>
      <c r="CB19" s="195"/>
      <c r="CC19" s="195"/>
      <c r="CD19" s="195"/>
      <c r="CE19" s="195"/>
      <c r="CF19" s="195"/>
      <c r="CG19" s="195"/>
      <c r="CH19" s="195"/>
      <c r="CI19" s="195"/>
      <c r="CJ19" s="195"/>
      <c r="CK19" s="195"/>
      <c r="CL19" s="195"/>
      <c r="CM19" s="195"/>
      <c r="CN19" s="195"/>
      <c r="CO19" s="195"/>
      <c r="CP19" s="195"/>
      <c r="CQ19" s="195"/>
      <c r="CR19" s="195"/>
      <c r="CS19" s="195"/>
      <c r="CT19" s="195"/>
      <c r="CU19" s="195"/>
      <c r="CV19" s="195"/>
      <c r="CW19" s="195"/>
      <c r="CX19" s="195"/>
      <c r="CY19" s="195"/>
      <c r="CZ19" s="195"/>
      <c r="DA19" s="195"/>
      <c r="DB19" s="195"/>
      <c r="DC19" s="195"/>
      <c r="DD19" s="195"/>
      <c r="DE19" s="195"/>
      <c r="DF19" s="195"/>
      <c r="DG19" s="195"/>
      <c r="DH19" s="195"/>
      <c r="DI19" s="195"/>
      <c r="DJ19" s="195"/>
      <c r="DK19" s="195"/>
      <c r="DL19" s="195"/>
      <c r="DM19" s="195"/>
      <c r="DN19" s="195"/>
      <c r="DO19" s="195"/>
      <c r="DP19" s="195"/>
      <c r="DQ19" s="195"/>
      <c r="DR19" s="195"/>
      <c r="DS19" s="195"/>
      <c r="DT19" s="195"/>
      <c r="DU19" s="195"/>
      <c r="DV19" s="195"/>
      <c r="DW19" s="195"/>
      <c r="DX19" s="195"/>
      <c r="DY19" s="195"/>
      <c r="DZ19" s="195"/>
      <c r="EA19" s="195"/>
      <c r="EB19" s="195"/>
      <c r="EC19" s="195"/>
      <c r="ED19" s="195"/>
      <c r="EE19" s="195"/>
      <c r="EF19" s="195"/>
      <c r="EG19" s="195"/>
      <c r="EH19" s="195"/>
      <c r="EI19" s="195"/>
      <c r="EJ19" s="195"/>
      <c r="EK19" s="195"/>
      <c r="EL19" s="195"/>
      <c r="EM19" s="195"/>
      <c r="EN19" s="195"/>
      <c r="EO19" s="195"/>
      <c r="EP19" s="195"/>
      <c r="EQ19" s="195"/>
      <c r="ER19" s="195"/>
      <c r="ES19" s="195"/>
      <c r="ET19" s="195"/>
      <c r="EU19" s="195"/>
      <c r="EV19" s="195"/>
      <c r="EW19" s="195"/>
      <c r="EX19" s="195"/>
      <c r="EY19" s="195"/>
      <c r="EZ19" s="195"/>
      <c r="FA19" s="195"/>
      <c r="FB19" s="195"/>
      <c r="FC19" s="195"/>
      <c r="FD19" s="195"/>
      <c r="FE19" s="195"/>
      <c r="FS19" s="2"/>
      <c r="FT19" s="2"/>
    </row>
    <row r="20" spans="2:176" ht="11" customHeight="1">
      <c r="BO20" s="195"/>
      <c r="BP20" s="195"/>
      <c r="BQ20" s="195"/>
      <c r="BR20" s="195"/>
      <c r="BS20" s="195"/>
      <c r="BT20" s="195"/>
      <c r="BU20" s="195"/>
      <c r="BV20" s="195"/>
      <c r="BW20" s="195"/>
      <c r="BX20" s="195"/>
      <c r="BY20" s="195"/>
      <c r="BZ20" s="195"/>
      <c r="CA20" s="195"/>
      <c r="CB20" s="195"/>
      <c r="CC20" s="195"/>
      <c r="CD20" s="195"/>
      <c r="CE20" s="195"/>
      <c r="CF20" s="195"/>
      <c r="CG20" s="195"/>
      <c r="CH20" s="195"/>
      <c r="CI20" s="195"/>
      <c r="CJ20" s="195"/>
      <c r="CK20" s="195"/>
      <c r="CL20" s="195"/>
      <c r="CM20" s="195"/>
      <c r="CN20" s="195"/>
      <c r="CO20" s="195"/>
      <c r="CP20" s="195"/>
      <c r="CQ20" s="195"/>
      <c r="CR20" s="195"/>
      <c r="CS20" s="195"/>
      <c r="CT20" s="195"/>
      <c r="CU20" s="195"/>
      <c r="CV20" s="195"/>
      <c r="CW20" s="195"/>
      <c r="CX20" s="195"/>
      <c r="CY20" s="195"/>
      <c r="CZ20" s="195"/>
      <c r="DA20" s="195"/>
      <c r="DB20" s="195"/>
      <c r="DC20" s="195"/>
      <c r="DD20" s="195"/>
      <c r="DE20" s="195"/>
      <c r="DF20" s="195"/>
      <c r="DG20" s="195"/>
      <c r="DH20" s="195"/>
      <c r="DI20" s="195"/>
      <c r="DJ20" s="195"/>
      <c r="DK20" s="195"/>
      <c r="DL20" s="195"/>
      <c r="DM20" s="195"/>
      <c r="DN20" s="195"/>
      <c r="DO20" s="195"/>
      <c r="DP20" s="195"/>
      <c r="DQ20" s="195"/>
      <c r="DR20" s="195"/>
      <c r="DS20" s="195"/>
      <c r="DT20" s="195"/>
      <c r="DU20" s="195"/>
      <c r="DV20" s="195"/>
      <c r="DW20" s="195"/>
      <c r="DX20" s="195"/>
      <c r="DY20" s="195"/>
      <c r="DZ20" s="195"/>
      <c r="EA20" s="195"/>
      <c r="EB20" s="195"/>
      <c r="EC20" s="195"/>
      <c r="ED20" s="195"/>
      <c r="EE20" s="195"/>
      <c r="EF20" s="195"/>
      <c r="EG20" s="195"/>
      <c r="EH20" s="195"/>
      <c r="EI20" s="195"/>
      <c r="EJ20" s="195"/>
      <c r="EK20" s="195"/>
      <c r="EL20" s="195"/>
      <c r="EM20" s="195"/>
      <c r="EN20" s="195"/>
      <c r="EO20" s="195"/>
      <c r="EP20" s="195"/>
      <c r="EQ20" s="195"/>
      <c r="ER20" s="195"/>
      <c r="ES20" s="195"/>
      <c r="ET20" s="195"/>
      <c r="EU20" s="195"/>
      <c r="EV20" s="195"/>
      <c r="EW20" s="195"/>
      <c r="EX20" s="195"/>
      <c r="EY20" s="195"/>
      <c r="EZ20" s="195"/>
      <c r="FA20" s="195"/>
      <c r="FB20" s="195"/>
      <c r="FC20" s="195"/>
      <c r="FD20" s="195"/>
      <c r="FE20" s="195"/>
    </row>
    <row r="21" spans="2:176" ht="18" customHeight="1" outlineLevel="1">
      <c r="B21" s="288" t="s">
        <v>19</v>
      </c>
      <c r="C21" s="292" t="s">
        <v>20</v>
      </c>
      <c r="D21" s="345"/>
      <c r="E21" s="345"/>
      <c r="F21" s="288" t="s">
        <v>21</v>
      </c>
      <c r="G21" s="289"/>
      <c r="H21" s="292" t="s">
        <v>22</v>
      </c>
      <c r="I21" s="292"/>
      <c r="J21" s="292"/>
      <c r="K21" s="292"/>
      <c r="L21" s="292"/>
      <c r="M21" s="292"/>
      <c r="N21" s="292"/>
      <c r="O21" s="292"/>
      <c r="P21" s="292"/>
      <c r="Q21" s="292"/>
      <c r="R21" s="292"/>
      <c r="S21" s="292"/>
      <c r="T21" s="292"/>
      <c r="U21" s="292"/>
      <c r="V21" s="292"/>
      <c r="W21" s="292"/>
      <c r="X21" s="325"/>
      <c r="Y21" s="326"/>
      <c r="Z21" s="326"/>
      <c r="AA21" s="326"/>
      <c r="AB21" s="326"/>
      <c r="AC21" s="326"/>
      <c r="AD21" s="327"/>
      <c r="AE21" s="288" t="s">
        <v>23</v>
      </c>
      <c r="AF21" s="289"/>
      <c r="AG21" s="295" t="s">
        <v>24</v>
      </c>
      <c r="AH21" s="295"/>
      <c r="AI21" s="295"/>
      <c r="AJ21" s="295"/>
      <c r="AK21" s="295"/>
      <c r="AL21" s="295"/>
      <c r="AM21" s="295"/>
      <c r="AN21" s="295"/>
      <c r="AO21" s="295"/>
      <c r="AP21" s="295"/>
      <c r="AQ21" s="295"/>
      <c r="AR21" s="295"/>
      <c r="AS21" s="295"/>
      <c r="AT21" s="295"/>
      <c r="AU21" s="295"/>
      <c r="AV21" s="295"/>
      <c r="AW21" s="295"/>
      <c r="AX21" s="295"/>
      <c r="AY21" s="295"/>
      <c r="AZ21" s="295"/>
      <c r="BA21" s="295"/>
      <c r="BB21" s="295"/>
      <c r="BC21" s="295"/>
      <c r="BD21" s="295"/>
      <c r="BE21" s="295"/>
      <c r="BF21" s="295"/>
      <c r="BG21" s="325"/>
      <c r="BH21" s="326"/>
      <c r="BI21" s="326"/>
      <c r="BJ21" s="326"/>
      <c r="BK21" s="326"/>
      <c r="BL21" s="326"/>
      <c r="BM21" s="327"/>
      <c r="BO21" s="195"/>
      <c r="BP21" s="195"/>
      <c r="BQ21" s="195"/>
      <c r="BR21" s="195"/>
      <c r="BS21" s="195"/>
      <c r="BT21" s="195"/>
      <c r="BU21" s="195"/>
      <c r="BV21" s="195"/>
      <c r="BW21" s="195"/>
      <c r="BX21" s="195"/>
      <c r="BY21" s="195"/>
      <c r="BZ21" s="195"/>
      <c r="CA21" s="195"/>
      <c r="CB21" s="195"/>
      <c r="CC21" s="195"/>
      <c r="CD21" s="195"/>
      <c r="CE21" s="195"/>
      <c r="CF21" s="195"/>
      <c r="CG21" s="195"/>
      <c r="CH21" s="195"/>
      <c r="CI21" s="195"/>
      <c r="CJ21" s="195"/>
      <c r="CK21" s="195"/>
      <c r="CL21" s="195"/>
      <c r="CM21" s="195"/>
      <c r="CN21" s="195"/>
      <c r="CO21" s="195"/>
      <c r="CP21" s="195"/>
      <c r="CQ21" s="195"/>
      <c r="CR21" s="195"/>
      <c r="CS21" s="195"/>
      <c r="CT21" s="195"/>
      <c r="CU21" s="195"/>
      <c r="CV21" s="195"/>
      <c r="CW21" s="195"/>
      <c r="CX21" s="195"/>
      <c r="CY21" s="195"/>
      <c r="CZ21" s="195"/>
      <c r="DA21" s="195"/>
      <c r="DB21" s="195"/>
      <c r="DC21" s="195"/>
      <c r="DD21" s="195"/>
      <c r="DE21" s="195"/>
      <c r="DF21" s="195"/>
      <c r="DG21" s="195"/>
      <c r="DH21" s="195"/>
      <c r="DI21" s="195"/>
      <c r="DJ21" s="195"/>
      <c r="DK21" s="195"/>
      <c r="DL21" s="195"/>
      <c r="DM21" s="195"/>
      <c r="DN21" s="195"/>
      <c r="DO21" s="195"/>
      <c r="DP21" s="195"/>
      <c r="DQ21" s="195"/>
      <c r="DR21" s="195"/>
      <c r="DS21" s="195"/>
      <c r="DT21" s="195"/>
      <c r="DU21" s="195"/>
      <c r="DV21" s="195"/>
      <c r="DW21" s="195"/>
      <c r="DX21" s="195"/>
      <c r="DY21" s="195"/>
      <c r="DZ21" s="195"/>
      <c r="EA21" s="195"/>
      <c r="EB21" s="195"/>
      <c r="EC21" s="195"/>
      <c r="ED21" s="195"/>
      <c r="EE21" s="195"/>
      <c r="EF21" s="195"/>
      <c r="EG21" s="195"/>
      <c r="EH21" s="195"/>
      <c r="EI21" s="195"/>
      <c r="EJ21" s="195"/>
      <c r="EK21" s="195"/>
      <c r="EL21" s="195"/>
      <c r="EM21" s="195"/>
      <c r="EN21" s="195"/>
      <c r="EO21" s="195"/>
      <c r="EP21" s="195"/>
      <c r="EQ21" s="195"/>
      <c r="ER21" s="195"/>
      <c r="ES21" s="195"/>
      <c r="ET21" s="195"/>
      <c r="EU21" s="195"/>
      <c r="EV21" s="195"/>
      <c r="EW21" s="195"/>
      <c r="EX21" s="195"/>
      <c r="EY21" s="195"/>
      <c r="EZ21" s="195"/>
      <c r="FA21" s="195"/>
      <c r="FB21" s="195"/>
      <c r="FC21" s="195"/>
      <c r="FD21" s="195"/>
      <c r="FE21" s="195"/>
    </row>
    <row r="22" spans="2:176" ht="18" customHeight="1" outlineLevel="1">
      <c r="B22" s="310"/>
      <c r="C22" s="293"/>
      <c r="D22" s="345"/>
      <c r="E22" s="345"/>
      <c r="F22" s="310"/>
      <c r="G22" s="346"/>
      <c r="H22" s="293"/>
      <c r="I22" s="293"/>
      <c r="J22" s="293"/>
      <c r="K22" s="293"/>
      <c r="L22" s="293"/>
      <c r="M22" s="293"/>
      <c r="N22" s="293"/>
      <c r="O22" s="293"/>
      <c r="P22" s="293"/>
      <c r="Q22" s="293"/>
      <c r="R22" s="293"/>
      <c r="S22" s="293"/>
      <c r="T22" s="293"/>
      <c r="U22" s="293"/>
      <c r="V22" s="293"/>
      <c r="W22" s="293"/>
      <c r="X22" s="328"/>
      <c r="Y22" s="329"/>
      <c r="Z22" s="329"/>
      <c r="AA22" s="329"/>
      <c r="AB22" s="329"/>
      <c r="AC22" s="329"/>
      <c r="AD22" s="330"/>
      <c r="AE22" s="290"/>
      <c r="AF22" s="291"/>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D22" s="295"/>
      <c r="BE22" s="295"/>
      <c r="BF22" s="295"/>
      <c r="BG22" s="331"/>
      <c r="BH22" s="332"/>
      <c r="BI22" s="332"/>
      <c r="BJ22" s="332"/>
      <c r="BK22" s="332"/>
      <c r="BL22" s="332"/>
      <c r="BM22" s="333"/>
      <c r="BO22" s="195"/>
      <c r="BP22" s="195"/>
      <c r="BQ22" s="195"/>
      <c r="BR22" s="195"/>
      <c r="BS22" s="195"/>
      <c r="BT22" s="195"/>
      <c r="BU22" s="195"/>
      <c r="BV22" s="195"/>
      <c r="BW22" s="195"/>
      <c r="BX22" s="195"/>
      <c r="BY22" s="195"/>
      <c r="BZ22" s="195"/>
      <c r="CA22" s="195"/>
      <c r="CB22" s="195"/>
      <c r="CC22" s="195"/>
      <c r="CD22" s="195"/>
      <c r="CE22" s="195"/>
      <c r="CF22" s="195"/>
      <c r="CG22" s="195"/>
      <c r="CH22" s="195"/>
      <c r="CI22" s="195"/>
      <c r="CJ22" s="195"/>
      <c r="CK22" s="195"/>
      <c r="CL22" s="195"/>
      <c r="CM22" s="195"/>
      <c r="CN22" s="195"/>
      <c r="CO22" s="195"/>
      <c r="CP22" s="195"/>
      <c r="CQ22" s="195"/>
      <c r="CR22" s="195"/>
      <c r="CS22" s="195"/>
      <c r="CT22" s="195"/>
      <c r="CU22" s="195"/>
      <c r="CV22" s="195"/>
      <c r="CW22" s="195"/>
      <c r="CX22" s="195"/>
      <c r="CY22" s="195"/>
      <c r="CZ22" s="195"/>
      <c r="DA22" s="195"/>
      <c r="DB22" s="195"/>
      <c r="DC22" s="195"/>
      <c r="DD22" s="195"/>
      <c r="DE22" s="195"/>
      <c r="DF22" s="195"/>
      <c r="DG22" s="195"/>
      <c r="DH22" s="195"/>
      <c r="DI22" s="195"/>
      <c r="DJ22" s="195"/>
      <c r="DK22" s="195"/>
      <c r="DL22" s="195"/>
      <c r="DM22" s="195"/>
      <c r="DN22" s="195"/>
      <c r="DO22" s="195"/>
      <c r="DP22" s="195"/>
      <c r="DQ22" s="195"/>
      <c r="DR22" s="195"/>
      <c r="DS22" s="195"/>
      <c r="DT22" s="195"/>
      <c r="DU22" s="195"/>
      <c r="DV22" s="195"/>
      <c r="DW22" s="195"/>
      <c r="DX22" s="195"/>
      <c r="DY22" s="195"/>
      <c r="DZ22" s="195"/>
      <c r="EA22" s="195"/>
      <c r="EB22" s="195"/>
      <c r="EC22" s="195"/>
      <c r="ED22" s="195"/>
      <c r="EE22" s="195"/>
      <c r="EF22" s="195"/>
      <c r="EG22" s="195"/>
      <c r="EH22" s="195"/>
      <c r="EI22" s="195"/>
      <c r="EJ22" s="195"/>
      <c r="EK22" s="195"/>
      <c r="EL22" s="195"/>
      <c r="EM22" s="195"/>
      <c r="EN22" s="195"/>
      <c r="EO22" s="195"/>
      <c r="EP22" s="195"/>
      <c r="EQ22" s="195"/>
      <c r="ER22" s="195"/>
      <c r="ES22" s="195"/>
      <c r="ET22" s="195"/>
      <c r="EU22" s="195"/>
      <c r="EV22" s="195"/>
      <c r="EW22" s="195"/>
      <c r="EX22" s="195"/>
      <c r="EY22" s="195"/>
      <c r="EZ22" s="195"/>
      <c r="FA22" s="195"/>
      <c r="FB22" s="195"/>
      <c r="FC22" s="195"/>
      <c r="FD22" s="195"/>
      <c r="FE22" s="195"/>
    </row>
    <row r="23" spans="2:176" ht="18" customHeight="1" outlineLevel="1">
      <c r="B23" s="310"/>
      <c r="C23" s="293"/>
      <c r="D23" s="345"/>
      <c r="E23" s="345"/>
      <c r="F23" s="310"/>
      <c r="G23" s="346"/>
      <c r="H23" s="293"/>
      <c r="I23" s="293"/>
      <c r="J23" s="293"/>
      <c r="K23" s="293"/>
      <c r="L23" s="293"/>
      <c r="M23" s="293"/>
      <c r="N23" s="293"/>
      <c r="O23" s="293"/>
      <c r="P23" s="293"/>
      <c r="Q23" s="293"/>
      <c r="R23" s="293"/>
      <c r="S23" s="293"/>
      <c r="T23" s="293"/>
      <c r="U23" s="293"/>
      <c r="V23" s="293"/>
      <c r="W23" s="293"/>
      <c r="X23" s="328"/>
      <c r="Y23" s="329"/>
      <c r="Z23" s="329"/>
      <c r="AA23" s="329"/>
      <c r="AB23" s="329"/>
      <c r="AC23" s="329"/>
      <c r="AD23" s="330"/>
      <c r="AE23" s="342" t="s">
        <v>25</v>
      </c>
      <c r="AF23" s="342"/>
      <c r="AG23" s="295" t="s">
        <v>26</v>
      </c>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325"/>
      <c r="BH23" s="326"/>
      <c r="BI23" s="326"/>
      <c r="BJ23" s="326"/>
      <c r="BK23" s="326"/>
      <c r="BL23" s="326"/>
      <c r="BM23" s="327"/>
      <c r="BO23" s="195"/>
      <c r="BP23" s="195"/>
      <c r="BQ23" s="195"/>
      <c r="BR23" s="195"/>
      <c r="BS23" s="195"/>
      <c r="BT23" s="195"/>
      <c r="BU23" s="195"/>
      <c r="BV23" s="195"/>
      <c r="BW23" s="195"/>
      <c r="BX23" s="195"/>
      <c r="BY23" s="195"/>
      <c r="BZ23" s="195"/>
      <c r="CA23" s="195"/>
      <c r="CB23" s="195"/>
      <c r="CC23" s="195"/>
      <c r="CD23" s="195"/>
      <c r="CE23" s="195"/>
      <c r="CF23" s="195"/>
      <c r="CG23" s="195"/>
      <c r="CH23" s="195"/>
      <c r="CI23" s="195"/>
      <c r="CJ23" s="195"/>
      <c r="CK23" s="195"/>
      <c r="CL23" s="195"/>
      <c r="CM23" s="195"/>
      <c r="CN23" s="195"/>
      <c r="CO23" s="195"/>
      <c r="CP23" s="195"/>
      <c r="CQ23" s="195"/>
      <c r="CR23" s="195"/>
      <c r="CS23" s="195"/>
      <c r="CT23" s="195"/>
      <c r="CU23" s="195"/>
      <c r="CV23" s="195"/>
      <c r="CW23" s="195"/>
      <c r="CX23" s="195"/>
      <c r="CY23" s="195"/>
      <c r="CZ23" s="195"/>
      <c r="DA23" s="195"/>
      <c r="DB23" s="195"/>
      <c r="DC23" s="195"/>
      <c r="DD23" s="195"/>
      <c r="DE23" s="195"/>
      <c r="DF23" s="195"/>
      <c r="DG23" s="195"/>
      <c r="DH23" s="195"/>
      <c r="DI23" s="195"/>
      <c r="DJ23" s="195"/>
      <c r="DK23" s="195"/>
      <c r="DL23" s="195"/>
      <c r="DM23" s="195"/>
      <c r="DN23" s="195"/>
      <c r="DO23" s="195"/>
      <c r="DP23" s="195"/>
      <c r="DQ23" s="195"/>
      <c r="DR23" s="195"/>
      <c r="DS23" s="195"/>
      <c r="DT23" s="195"/>
      <c r="DU23" s="195"/>
      <c r="DV23" s="195"/>
      <c r="DW23" s="195"/>
      <c r="DX23" s="195"/>
      <c r="DY23" s="195"/>
      <c r="DZ23" s="195"/>
      <c r="EA23" s="195"/>
      <c r="EB23" s="195"/>
      <c r="EC23" s="195"/>
      <c r="ED23" s="195"/>
      <c r="EE23" s="195"/>
      <c r="EF23" s="195"/>
      <c r="EG23" s="195"/>
      <c r="EH23" s="195"/>
      <c r="EI23" s="195"/>
      <c r="EJ23" s="195"/>
      <c r="EK23" s="195"/>
      <c r="EL23" s="195"/>
      <c r="EM23" s="195"/>
      <c r="EN23" s="195"/>
      <c r="EO23" s="195"/>
      <c r="EP23" s="195"/>
      <c r="EQ23" s="195"/>
      <c r="ER23" s="195"/>
      <c r="ES23" s="195"/>
      <c r="ET23" s="195"/>
      <c r="EU23" s="195"/>
      <c r="EV23" s="195"/>
      <c r="EW23" s="195"/>
      <c r="EX23" s="195"/>
      <c r="EY23" s="195"/>
      <c r="EZ23" s="195"/>
      <c r="FA23" s="195"/>
      <c r="FB23" s="195"/>
      <c r="FC23" s="195"/>
      <c r="FD23" s="195"/>
      <c r="FE23" s="195"/>
    </row>
    <row r="24" spans="2:176" ht="18" customHeight="1" outlineLevel="1">
      <c r="B24" s="290"/>
      <c r="C24" s="294"/>
      <c r="D24" s="345"/>
      <c r="E24" s="345"/>
      <c r="F24" s="290"/>
      <c r="G24" s="291"/>
      <c r="H24" s="294"/>
      <c r="I24" s="294"/>
      <c r="J24" s="294"/>
      <c r="K24" s="294"/>
      <c r="L24" s="294"/>
      <c r="M24" s="294"/>
      <c r="N24" s="294"/>
      <c r="O24" s="294"/>
      <c r="P24" s="294"/>
      <c r="Q24" s="294"/>
      <c r="R24" s="294"/>
      <c r="S24" s="294"/>
      <c r="T24" s="294"/>
      <c r="U24" s="294"/>
      <c r="V24" s="294"/>
      <c r="W24" s="294"/>
      <c r="X24" s="331"/>
      <c r="Y24" s="332"/>
      <c r="Z24" s="332"/>
      <c r="AA24" s="332"/>
      <c r="AB24" s="332"/>
      <c r="AC24" s="332"/>
      <c r="AD24" s="333"/>
      <c r="AE24" s="342"/>
      <c r="AF24" s="342"/>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331"/>
      <c r="BH24" s="332"/>
      <c r="BI24" s="332"/>
      <c r="BJ24" s="332"/>
      <c r="BK24" s="332"/>
      <c r="BL24" s="332"/>
      <c r="BM24" s="333"/>
      <c r="BO24" s="195"/>
      <c r="BP24" s="195"/>
      <c r="BQ24" s="195"/>
      <c r="BR24" s="195"/>
      <c r="BS24" s="195"/>
      <c r="BT24" s="195"/>
      <c r="BU24" s="195"/>
      <c r="BV24" s="195"/>
      <c r="BW24" s="195"/>
      <c r="BX24" s="195"/>
      <c r="BY24" s="195"/>
      <c r="BZ24" s="195"/>
      <c r="CA24" s="195"/>
      <c r="CB24" s="195"/>
      <c r="CC24" s="195"/>
      <c r="CD24" s="195"/>
      <c r="CE24" s="195"/>
      <c r="CF24" s="195"/>
      <c r="CG24" s="195"/>
      <c r="CH24" s="195"/>
      <c r="CI24" s="195"/>
      <c r="CJ24" s="195"/>
      <c r="CK24" s="195"/>
      <c r="CL24" s="195"/>
      <c r="CM24" s="195"/>
      <c r="CN24" s="195"/>
      <c r="CO24" s="195"/>
      <c r="CP24" s="195"/>
      <c r="CQ24" s="195"/>
      <c r="CR24" s="195"/>
      <c r="CS24" s="195"/>
      <c r="CT24" s="195"/>
      <c r="CU24" s="195"/>
      <c r="CV24" s="195"/>
      <c r="CW24" s="195"/>
      <c r="CX24" s="195"/>
      <c r="CY24" s="195"/>
      <c r="CZ24" s="195"/>
      <c r="DA24" s="195"/>
      <c r="DB24" s="195"/>
      <c r="DC24" s="195"/>
      <c r="DD24" s="195"/>
      <c r="DE24" s="195"/>
      <c r="DF24" s="195"/>
      <c r="DG24" s="195"/>
      <c r="DH24" s="195"/>
      <c r="DI24" s="195"/>
      <c r="DJ24" s="195"/>
      <c r="DK24" s="195"/>
      <c r="DL24" s="195"/>
      <c r="DM24" s="195"/>
      <c r="DN24" s="195"/>
      <c r="DO24" s="195"/>
      <c r="DP24" s="195"/>
      <c r="DQ24" s="195"/>
      <c r="DR24" s="195"/>
      <c r="DS24" s="195"/>
      <c r="DT24" s="195"/>
      <c r="DU24" s="195"/>
      <c r="DV24" s="195"/>
      <c r="DW24" s="195"/>
      <c r="DX24" s="195"/>
      <c r="DY24" s="195"/>
      <c r="DZ24" s="195"/>
      <c r="EA24" s="195"/>
      <c r="EB24" s="195"/>
      <c r="EC24" s="195"/>
      <c r="ED24" s="195"/>
      <c r="EE24" s="195"/>
      <c r="EF24" s="195"/>
      <c r="EG24" s="195"/>
      <c r="EH24" s="195"/>
      <c r="EI24" s="195"/>
      <c r="EJ24" s="195"/>
      <c r="EK24" s="195"/>
      <c r="EL24" s="195"/>
      <c r="EM24" s="195"/>
      <c r="EN24" s="195"/>
      <c r="EO24" s="195"/>
      <c r="EP24" s="195"/>
      <c r="EQ24" s="195"/>
      <c r="ER24" s="195"/>
      <c r="ES24" s="195"/>
      <c r="ET24" s="195"/>
      <c r="EU24" s="195"/>
      <c r="EV24" s="195"/>
      <c r="EW24" s="195"/>
      <c r="EX24" s="195"/>
      <c r="EY24" s="195"/>
      <c r="EZ24" s="195"/>
      <c r="FA24" s="195"/>
      <c r="FB24" s="195"/>
      <c r="FC24" s="195"/>
      <c r="FD24" s="195"/>
      <c r="FE24" s="195"/>
    </row>
    <row r="25" spans="2:176" ht="11" customHeight="1">
      <c r="BO25" s="195"/>
      <c r="BP25" s="195"/>
      <c r="BQ25" s="195"/>
      <c r="BR25" s="195"/>
      <c r="BS25" s="195"/>
      <c r="BT25" s="195"/>
      <c r="BU25" s="195"/>
      <c r="BV25" s="195"/>
      <c r="BW25" s="195"/>
      <c r="BX25" s="195"/>
      <c r="BY25" s="195"/>
      <c r="BZ25" s="195"/>
      <c r="CA25" s="195"/>
      <c r="CB25" s="195"/>
      <c r="CC25" s="195"/>
      <c r="CD25" s="195"/>
      <c r="CE25" s="195"/>
      <c r="CF25" s="195"/>
      <c r="CG25" s="195"/>
      <c r="CH25" s="195"/>
      <c r="CI25" s="195"/>
      <c r="CJ25" s="195"/>
      <c r="CK25" s="195"/>
      <c r="CL25" s="195"/>
      <c r="CM25" s="195"/>
      <c r="CN25" s="195"/>
      <c r="CO25" s="195"/>
      <c r="CP25" s="195"/>
      <c r="CQ25" s="195"/>
      <c r="CR25" s="195"/>
      <c r="CS25" s="195"/>
      <c r="CT25" s="195"/>
      <c r="CU25" s="195"/>
      <c r="CV25" s="195"/>
      <c r="CW25" s="195"/>
      <c r="CX25" s="195"/>
      <c r="CY25" s="195"/>
      <c r="CZ25" s="195"/>
      <c r="DA25" s="195"/>
      <c r="DB25" s="195"/>
      <c r="DC25" s="195"/>
      <c r="DD25" s="195"/>
      <c r="DE25" s="195"/>
      <c r="DF25" s="195"/>
      <c r="DG25" s="195"/>
      <c r="DH25" s="195"/>
      <c r="DI25" s="195"/>
      <c r="DJ25" s="195"/>
      <c r="DK25" s="195"/>
      <c r="DL25" s="195"/>
      <c r="DM25" s="195"/>
      <c r="DN25" s="195"/>
      <c r="DO25" s="195"/>
      <c r="DP25" s="195"/>
      <c r="DQ25" s="195"/>
      <c r="DR25" s="195"/>
      <c r="DS25" s="195"/>
      <c r="DT25" s="195"/>
      <c r="DU25" s="195"/>
      <c r="DV25" s="195"/>
      <c r="DW25" s="195"/>
      <c r="DX25" s="195"/>
      <c r="DY25" s="195"/>
      <c r="DZ25" s="195"/>
      <c r="EA25" s="195"/>
      <c r="EB25" s="195"/>
      <c r="EC25" s="195"/>
      <c r="ED25" s="195"/>
      <c r="EE25" s="195"/>
      <c r="EF25" s="195"/>
      <c r="EG25" s="195"/>
      <c r="EH25" s="195"/>
      <c r="EI25" s="195"/>
      <c r="EJ25" s="195"/>
      <c r="EK25" s="195"/>
      <c r="EL25" s="195"/>
      <c r="EM25" s="195"/>
      <c r="EN25" s="195"/>
      <c r="EO25" s="195"/>
      <c r="EP25" s="195"/>
      <c r="EQ25" s="195"/>
      <c r="ER25" s="195"/>
      <c r="ES25" s="195"/>
      <c r="ET25" s="195"/>
      <c r="EU25" s="195"/>
      <c r="EV25" s="195"/>
      <c r="EW25" s="195"/>
      <c r="EX25" s="195"/>
      <c r="EY25" s="195"/>
      <c r="EZ25" s="195"/>
      <c r="FA25" s="195"/>
      <c r="FB25" s="195"/>
      <c r="FC25" s="195"/>
      <c r="FD25" s="195"/>
      <c r="FE25" s="195"/>
    </row>
    <row r="26" spans="2:176" ht="25.25" customHeight="1" outlineLevel="1">
      <c r="B26" s="288" t="s">
        <v>27</v>
      </c>
      <c r="C26" s="315" t="s">
        <v>28</v>
      </c>
      <c r="D26" s="316"/>
      <c r="E26" s="321" t="s">
        <v>29</v>
      </c>
      <c r="F26" s="315"/>
      <c r="G26" s="315"/>
      <c r="H26" s="316"/>
      <c r="I26" s="131" t="s">
        <v>30</v>
      </c>
      <c r="J26" s="338" t="s">
        <v>31</v>
      </c>
      <c r="K26" s="338"/>
      <c r="L26" s="338"/>
      <c r="M26" s="299" t="s">
        <v>32</v>
      </c>
      <c r="N26" s="337"/>
      <c r="O26" s="336" t="s">
        <v>33</v>
      </c>
      <c r="P26" s="336"/>
      <c r="Q26" s="336"/>
      <c r="R26" s="336"/>
      <c r="S26" s="336"/>
      <c r="T26" s="336"/>
      <c r="U26" s="336"/>
      <c r="V26" s="336"/>
      <c r="W26" s="336"/>
      <c r="X26" s="391" t="s">
        <v>34</v>
      </c>
      <c r="Y26" s="391"/>
      <c r="Z26" s="391"/>
      <c r="AA26" s="391"/>
      <c r="AB26" s="391"/>
      <c r="AC26" s="391"/>
      <c r="AD26" s="391"/>
      <c r="AE26" s="391" t="s">
        <v>35</v>
      </c>
      <c r="AF26" s="391"/>
      <c r="AG26" s="391"/>
      <c r="AH26" s="391"/>
      <c r="AI26" s="391"/>
      <c r="AJ26" s="391"/>
      <c r="AK26" s="391"/>
      <c r="AL26" s="391" t="s">
        <v>36</v>
      </c>
      <c r="AM26" s="391"/>
      <c r="AN26" s="391"/>
      <c r="AO26" s="391"/>
      <c r="AP26" s="391"/>
      <c r="AQ26" s="391"/>
      <c r="AR26" s="391"/>
      <c r="AS26" s="391" t="s">
        <v>37</v>
      </c>
      <c r="AT26" s="391"/>
      <c r="AU26" s="391"/>
      <c r="AV26" s="391"/>
      <c r="AW26" s="391"/>
      <c r="AX26" s="391"/>
      <c r="AY26" s="391"/>
      <c r="AZ26" s="391" t="s">
        <v>38</v>
      </c>
      <c r="BA26" s="391"/>
      <c r="BB26" s="391"/>
      <c r="BC26" s="391"/>
      <c r="BD26" s="391"/>
      <c r="BE26" s="391"/>
      <c r="BF26" s="391"/>
      <c r="BG26" s="361" t="s">
        <v>39</v>
      </c>
      <c r="BH26" s="361"/>
      <c r="BI26" s="361"/>
      <c r="BJ26" s="361"/>
      <c r="BK26" s="361"/>
      <c r="BL26" s="361"/>
      <c r="BM26" s="361"/>
      <c r="BO26" s="195"/>
      <c r="BP26" s="195"/>
      <c r="BQ26" s="195"/>
      <c r="BR26" s="195"/>
      <c r="BS26" s="195"/>
      <c r="BT26" s="195"/>
      <c r="BU26" s="195"/>
      <c r="BV26" s="195"/>
      <c r="BW26" s="195"/>
      <c r="BX26" s="195"/>
      <c r="BY26" s="195"/>
      <c r="BZ26" s="195"/>
      <c r="CA26" s="195"/>
      <c r="CB26" s="195"/>
      <c r="CC26" s="195"/>
      <c r="CD26" s="195"/>
      <c r="CE26" s="195"/>
      <c r="CF26" s="195"/>
      <c r="CG26" s="195"/>
      <c r="CH26" s="195"/>
      <c r="CI26" s="195"/>
      <c r="CJ26" s="195"/>
      <c r="CK26" s="195"/>
      <c r="CL26" s="195"/>
      <c r="CM26" s="195"/>
      <c r="CN26" s="195"/>
      <c r="CO26" s="195"/>
      <c r="CP26" s="195"/>
      <c r="CQ26" s="195"/>
      <c r="CR26" s="195"/>
      <c r="CS26" s="195"/>
      <c r="CT26" s="195"/>
      <c r="CU26" s="195"/>
      <c r="CV26" s="195"/>
      <c r="CW26" s="195"/>
      <c r="CX26" s="195"/>
      <c r="CY26" s="195"/>
      <c r="CZ26" s="195"/>
      <c r="DA26" s="195"/>
      <c r="DB26" s="195"/>
      <c r="DC26" s="195"/>
      <c r="DD26" s="195"/>
      <c r="DE26" s="195"/>
      <c r="DF26" s="195"/>
      <c r="DG26" s="195"/>
      <c r="DH26" s="195"/>
      <c r="DI26" s="195"/>
      <c r="DJ26" s="195"/>
      <c r="DK26" s="195"/>
      <c r="DL26" s="195"/>
      <c r="DM26" s="195"/>
      <c r="DN26" s="195"/>
      <c r="DO26" s="195"/>
      <c r="DP26" s="195"/>
      <c r="DQ26" s="195"/>
      <c r="DR26" s="195"/>
      <c r="DS26" s="195"/>
      <c r="DT26" s="195"/>
      <c r="DU26" s="195"/>
      <c r="DV26" s="195"/>
      <c r="DW26" s="195"/>
      <c r="DX26" s="195"/>
      <c r="DY26" s="195"/>
      <c r="DZ26" s="195"/>
      <c r="EA26" s="195"/>
      <c r="EB26" s="195"/>
      <c r="EC26" s="195"/>
      <c r="ED26" s="195"/>
      <c r="EE26" s="195"/>
      <c r="EF26" s="195"/>
      <c r="EG26" s="195"/>
      <c r="EH26" s="195"/>
      <c r="EI26" s="195"/>
      <c r="EJ26" s="195"/>
      <c r="EK26" s="195"/>
      <c r="EL26" s="195"/>
      <c r="EM26" s="195"/>
      <c r="EN26" s="195"/>
      <c r="EO26" s="195"/>
      <c r="EP26" s="195"/>
      <c r="EQ26" s="195"/>
      <c r="ER26" s="195"/>
      <c r="ES26" s="195"/>
      <c r="ET26" s="195"/>
      <c r="EU26" s="195"/>
      <c r="EV26" s="195"/>
      <c r="EW26" s="195"/>
      <c r="EX26" s="195"/>
      <c r="EY26" s="195"/>
      <c r="EZ26" s="195"/>
      <c r="FA26" s="195"/>
      <c r="FB26" s="195"/>
      <c r="FC26" s="195"/>
      <c r="FD26" s="195"/>
      <c r="FE26" s="195"/>
    </row>
    <row r="27" spans="2:176" ht="25.25" customHeight="1" outlineLevel="1">
      <c r="B27" s="310"/>
      <c r="C27" s="317"/>
      <c r="D27" s="318"/>
      <c r="E27" s="322"/>
      <c r="F27" s="317"/>
      <c r="G27" s="317"/>
      <c r="H27" s="318"/>
      <c r="I27" s="115"/>
      <c r="J27" s="339"/>
      <c r="K27" s="339"/>
      <c r="L27" s="339"/>
      <c r="M27" s="301" t="s">
        <v>40</v>
      </c>
      <c r="N27" s="302"/>
      <c r="O27" s="341" t="s">
        <v>41</v>
      </c>
      <c r="P27" s="341"/>
      <c r="Q27" s="341"/>
      <c r="R27" s="341"/>
      <c r="S27" s="341"/>
      <c r="T27" s="341"/>
      <c r="U27" s="341"/>
      <c r="V27" s="341"/>
      <c r="W27" s="341"/>
      <c r="X27" s="324"/>
      <c r="Y27" s="324"/>
      <c r="Z27" s="324"/>
      <c r="AA27" s="324"/>
      <c r="AB27" s="324"/>
      <c r="AC27" s="324"/>
      <c r="AD27" s="324"/>
      <c r="AE27" s="324"/>
      <c r="AF27" s="324"/>
      <c r="AG27" s="324"/>
      <c r="AH27" s="324"/>
      <c r="AI27" s="324"/>
      <c r="AJ27" s="324"/>
      <c r="AK27" s="324"/>
      <c r="AL27" s="324"/>
      <c r="AM27" s="324"/>
      <c r="AN27" s="324"/>
      <c r="AO27" s="324"/>
      <c r="AP27" s="324"/>
      <c r="AQ27" s="324"/>
      <c r="AR27" s="324"/>
      <c r="AS27" s="324"/>
      <c r="AT27" s="324"/>
      <c r="AU27" s="324"/>
      <c r="AV27" s="324"/>
      <c r="AW27" s="324"/>
      <c r="AX27" s="324"/>
      <c r="AY27" s="324"/>
      <c r="AZ27" s="324"/>
      <c r="BA27" s="324"/>
      <c r="BB27" s="324"/>
      <c r="BC27" s="324"/>
      <c r="BD27" s="324"/>
      <c r="BE27" s="324"/>
      <c r="BF27" s="324"/>
      <c r="BG27" s="287" t="str">
        <f>IF(AZ27="","",EDATE(AZ27,3))</f>
        <v/>
      </c>
      <c r="BH27" s="287"/>
      <c r="BI27" s="287"/>
      <c r="BJ27" s="287"/>
      <c r="BK27" s="287"/>
      <c r="BL27" s="287"/>
      <c r="BM27" s="287"/>
      <c r="BO27" s="365" t="s">
        <v>42</v>
      </c>
      <c r="BP27" s="365"/>
      <c r="BQ27" s="365"/>
      <c r="BR27" s="365"/>
      <c r="BS27" s="365"/>
      <c r="BT27" s="365"/>
      <c r="BU27" s="365"/>
      <c r="BV27" s="365"/>
      <c r="BW27" s="365"/>
      <c r="BX27" s="365"/>
      <c r="BY27" s="365"/>
      <c r="BZ27" s="365"/>
      <c r="CA27" s="365"/>
      <c r="CB27" s="365"/>
      <c r="CC27" s="365"/>
      <c r="CD27" s="365"/>
      <c r="CE27" s="365"/>
      <c r="CF27" s="365"/>
      <c r="CG27" s="365"/>
      <c r="CH27" s="365"/>
      <c r="CI27" s="365"/>
      <c r="CJ27" s="365"/>
      <c r="CK27" s="365"/>
      <c r="CL27" s="365"/>
      <c r="CM27" s="365"/>
      <c r="CN27" s="365"/>
      <c r="CO27" s="365"/>
      <c r="CP27" s="365"/>
      <c r="CQ27" s="365"/>
      <c r="CR27" s="365"/>
      <c r="CS27" s="365"/>
      <c r="CT27" s="365"/>
      <c r="CU27" s="365"/>
      <c r="CV27" s="365"/>
      <c r="CW27" s="365"/>
      <c r="CX27" s="365"/>
      <c r="CY27" s="365"/>
      <c r="CZ27" s="365"/>
      <c r="DA27" s="365"/>
      <c r="DB27" s="365"/>
      <c r="DC27" s="365"/>
      <c r="DD27" s="365"/>
      <c r="DE27" s="365"/>
      <c r="DF27" s="365"/>
      <c r="DG27" s="365"/>
      <c r="DH27" s="365"/>
      <c r="DI27" s="365"/>
      <c r="DJ27" s="365"/>
      <c r="DK27" s="365"/>
      <c r="DL27" s="365"/>
      <c r="DM27" s="365"/>
      <c r="DN27" s="365"/>
      <c r="DO27" s="365"/>
      <c r="DP27" s="365"/>
      <c r="DQ27" s="365"/>
      <c r="DR27" s="365"/>
      <c r="DS27" s="365"/>
      <c r="DT27" s="365"/>
      <c r="DU27" s="365"/>
      <c r="DV27" s="365"/>
      <c r="DW27" s="365"/>
      <c r="DX27" s="365"/>
      <c r="DY27" s="365"/>
      <c r="DZ27" s="365"/>
      <c r="EA27" s="365"/>
      <c r="EB27" s="365"/>
      <c r="EC27" s="365"/>
      <c r="ED27" s="365"/>
      <c r="EE27" s="365"/>
      <c r="EF27" s="365"/>
      <c r="EG27" s="365"/>
      <c r="EH27" s="365"/>
      <c r="EI27" s="365"/>
      <c r="EJ27" s="365"/>
      <c r="EK27" s="365"/>
      <c r="EL27" s="365"/>
      <c r="EM27" s="365"/>
      <c r="EN27" s="365"/>
      <c r="EO27" s="365"/>
      <c r="EP27" s="365"/>
      <c r="EQ27" s="365"/>
      <c r="ER27" s="365"/>
      <c r="ES27" s="365"/>
      <c r="ET27" s="365"/>
      <c r="EU27" s="365"/>
      <c r="EV27" s="365"/>
      <c r="EW27" s="365"/>
      <c r="EX27" s="365"/>
      <c r="EY27" s="365"/>
      <c r="EZ27" s="365"/>
      <c r="FA27" s="365"/>
      <c r="FB27" s="365"/>
      <c r="FC27" s="365"/>
      <c r="FD27" s="365"/>
      <c r="FE27" s="365"/>
    </row>
    <row r="28" spans="2:176" ht="25.25" customHeight="1" outlineLevel="1">
      <c r="B28" s="310"/>
      <c r="C28" s="317"/>
      <c r="D28" s="318"/>
      <c r="E28" s="322"/>
      <c r="F28" s="317"/>
      <c r="G28" s="317"/>
      <c r="H28" s="318"/>
      <c r="I28" s="115"/>
      <c r="J28" s="339"/>
      <c r="K28" s="339"/>
      <c r="L28" s="339"/>
      <c r="M28" s="299" t="s">
        <v>43</v>
      </c>
      <c r="N28" s="300"/>
      <c r="O28" s="366" t="s">
        <v>44</v>
      </c>
      <c r="P28" s="367"/>
      <c r="Q28" s="367"/>
      <c r="R28" s="367"/>
      <c r="S28" s="367"/>
      <c r="T28" s="367"/>
      <c r="U28" s="367"/>
      <c r="V28" s="367"/>
      <c r="W28" s="368"/>
      <c r="X28" s="303"/>
      <c r="Y28" s="304"/>
      <c r="Z28" s="304"/>
      <c r="AA28" s="304"/>
      <c r="AB28" s="304"/>
      <c r="AC28" s="304"/>
      <c r="AD28" s="305"/>
      <c r="AE28" s="303"/>
      <c r="AF28" s="304"/>
      <c r="AG28" s="304"/>
      <c r="AH28" s="304"/>
      <c r="AI28" s="304"/>
      <c r="AJ28" s="304"/>
      <c r="AK28" s="305"/>
      <c r="AL28" s="303"/>
      <c r="AM28" s="304"/>
      <c r="AN28" s="304"/>
      <c r="AO28" s="304"/>
      <c r="AP28" s="304"/>
      <c r="AQ28" s="304"/>
      <c r="AR28" s="305"/>
      <c r="AS28" s="303"/>
      <c r="AT28" s="304"/>
      <c r="AU28" s="304"/>
      <c r="AV28" s="304"/>
      <c r="AW28" s="304"/>
      <c r="AX28" s="304"/>
      <c r="AY28" s="305"/>
      <c r="AZ28" s="296"/>
      <c r="BA28" s="297"/>
      <c r="BB28" s="297"/>
      <c r="BC28" s="297"/>
      <c r="BD28" s="297"/>
      <c r="BE28" s="297"/>
      <c r="BF28" s="298"/>
      <c r="BG28" s="306"/>
      <c r="BH28" s="307"/>
      <c r="BI28" s="307"/>
      <c r="BJ28" s="307"/>
      <c r="BK28" s="307"/>
      <c r="BL28" s="307"/>
      <c r="BM28" s="308"/>
      <c r="BO28" s="354"/>
      <c r="BP28" s="354"/>
      <c r="BQ28" s="354"/>
      <c r="BR28" s="354"/>
      <c r="BS28" s="354"/>
      <c r="BT28" s="354"/>
      <c r="BU28" s="354"/>
      <c r="BV28" s="196" t="s">
        <v>45</v>
      </c>
      <c r="BW28" s="197"/>
      <c r="BX28" s="197"/>
      <c r="BY28" s="197"/>
      <c r="BZ28" s="197"/>
      <c r="CA28" s="197"/>
      <c r="CB28" s="197"/>
      <c r="CC28" s="198"/>
      <c r="CD28" s="196" t="s">
        <v>46</v>
      </c>
      <c r="CE28" s="197"/>
      <c r="CF28" s="197"/>
      <c r="CG28" s="197"/>
      <c r="CH28" s="197"/>
      <c r="CI28" s="197"/>
      <c r="CJ28" s="197"/>
      <c r="CK28" s="198"/>
      <c r="CL28" s="196" t="s">
        <v>47</v>
      </c>
      <c r="CM28" s="197"/>
      <c r="CN28" s="197"/>
      <c r="CO28" s="197"/>
      <c r="CP28" s="197"/>
      <c r="CQ28" s="197"/>
      <c r="CR28" s="197"/>
      <c r="CS28" s="198"/>
      <c r="CT28" s="196" t="s">
        <v>48</v>
      </c>
      <c r="CU28" s="197"/>
      <c r="CV28" s="197"/>
      <c r="CW28" s="197"/>
      <c r="CX28" s="197"/>
      <c r="CY28" s="197"/>
      <c r="CZ28" s="197"/>
      <c r="DA28" s="198"/>
      <c r="DB28" s="196" t="s">
        <v>49</v>
      </c>
      <c r="DC28" s="197"/>
      <c r="DD28" s="197"/>
      <c r="DE28" s="197"/>
      <c r="DF28" s="197"/>
      <c r="DG28" s="197"/>
      <c r="DH28" s="197"/>
      <c r="DI28" s="198"/>
      <c r="DJ28" s="196" t="s">
        <v>50</v>
      </c>
      <c r="DK28" s="197"/>
      <c r="DL28" s="197"/>
      <c r="DM28" s="197"/>
      <c r="DN28" s="197"/>
      <c r="DO28" s="197"/>
      <c r="DP28" s="197"/>
      <c r="DQ28" s="198"/>
      <c r="DR28" s="196" t="s">
        <v>51</v>
      </c>
      <c r="DS28" s="197"/>
      <c r="DT28" s="197"/>
      <c r="DU28" s="197"/>
      <c r="DV28" s="197"/>
      <c r="DW28" s="197"/>
      <c r="DX28" s="197"/>
      <c r="DY28" s="198"/>
      <c r="DZ28" s="196"/>
      <c r="EA28" s="197"/>
      <c r="EB28" s="197"/>
      <c r="EC28" s="197"/>
      <c r="ED28" s="197"/>
      <c r="EE28" s="197"/>
      <c r="EF28" s="197"/>
      <c r="EG28" s="198"/>
      <c r="EH28" s="196"/>
      <c r="EI28" s="197"/>
      <c r="EJ28" s="197"/>
      <c r="EK28" s="197"/>
      <c r="EL28" s="197"/>
      <c r="EM28" s="197"/>
      <c r="EN28" s="197"/>
      <c r="EO28" s="198"/>
      <c r="EP28" s="196"/>
      <c r="EQ28" s="197"/>
      <c r="ER28" s="197"/>
      <c r="ES28" s="197"/>
      <c r="ET28" s="197"/>
      <c r="EU28" s="197"/>
      <c r="EV28" s="197"/>
      <c r="EW28" s="198"/>
      <c r="EX28" s="196"/>
      <c r="EY28" s="197"/>
      <c r="EZ28" s="197"/>
      <c r="FA28" s="197"/>
      <c r="FB28" s="197"/>
      <c r="FC28" s="197"/>
      <c r="FD28" s="197"/>
      <c r="FE28" s="198"/>
    </row>
    <row r="29" spans="2:176" ht="25.25" customHeight="1" outlineLevel="1">
      <c r="B29" s="290"/>
      <c r="C29" s="319"/>
      <c r="D29" s="320"/>
      <c r="E29" s="323"/>
      <c r="F29" s="319"/>
      <c r="G29" s="319"/>
      <c r="H29" s="320"/>
      <c r="I29" s="115"/>
      <c r="J29" s="339"/>
      <c r="K29" s="339"/>
      <c r="L29" s="339"/>
      <c r="M29" s="299" t="s">
        <v>52</v>
      </c>
      <c r="N29" s="337"/>
      <c r="O29" s="341" t="s">
        <v>53</v>
      </c>
      <c r="P29" s="341"/>
      <c r="Q29" s="341"/>
      <c r="R29" s="341"/>
      <c r="S29" s="341"/>
      <c r="T29" s="341"/>
      <c r="U29" s="341"/>
      <c r="V29" s="341"/>
      <c r="W29" s="341"/>
      <c r="X29" s="334"/>
      <c r="Y29" s="335"/>
      <c r="Z29" s="335"/>
      <c r="AA29" s="335"/>
      <c r="AB29" s="335"/>
      <c r="AC29" s="335"/>
      <c r="AD29" s="335"/>
      <c r="AE29" s="334"/>
      <c r="AF29" s="335"/>
      <c r="AG29" s="335"/>
      <c r="AH29" s="335"/>
      <c r="AI29" s="335"/>
      <c r="AJ29" s="335"/>
      <c r="AK29" s="335"/>
      <c r="AL29" s="334"/>
      <c r="AM29" s="335"/>
      <c r="AN29" s="335"/>
      <c r="AO29" s="335"/>
      <c r="AP29" s="335"/>
      <c r="AQ29" s="335"/>
      <c r="AR29" s="335"/>
      <c r="AS29" s="334"/>
      <c r="AT29" s="335"/>
      <c r="AU29" s="335"/>
      <c r="AV29" s="335"/>
      <c r="AW29" s="335"/>
      <c r="AX29" s="335"/>
      <c r="AY29" s="335"/>
      <c r="AZ29" s="334"/>
      <c r="BA29" s="335"/>
      <c r="BB29" s="335"/>
      <c r="BC29" s="335"/>
      <c r="BD29" s="335"/>
      <c r="BE29" s="335"/>
      <c r="BF29" s="335"/>
      <c r="BG29" s="355"/>
      <c r="BH29" s="355"/>
      <c r="BI29" s="355"/>
      <c r="BJ29" s="355"/>
      <c r="BK29" s="355"/>
      <c r="BL29" s="355"/>
      <c r="BM29" s="355"/>
      <c r="BO29" s="356" t="s">
        <v>54</v>
      </c>
      <c r="BP29" s="357"/>
      <c r="BQ29" s="357"/>
      <c r="BR29" s="357"/>
      <c r="BS29" s="357"/>
      <c r="BT29" s="357"/>
      <c r="BU29" s="358"/>
      <c r="BV29" s="362"/>
      <c r="BW29" s="363"/>
      <c r="BX29" s="363"/>
      <c r="BY29" s="363"/>
      <c r="BZ29" s="363"/>
      <c r="CA29" s="363"/>
      <c r="CB29" s="363"/>
      <c r="CC29" s="364"/>
      <c r="CD29" s="362"/>
      <c r="CE29" s="363"/>
      <c r="CF29" s="363"/>
      <c r="CG29" s="363"/>
      <c r="CH29" s="363"/>
      <c r="CI29" s="363"/>
      <c r="CJ29" s="363"/>
      <c r="CK29" s="364"/>
      <c r="CL29" s="362"/>
      <c r="CM29" s="363"/>
      <c r="CN29" s="363"/>
      <c r="CO29" s="363"/>
      <c r="CP29" s="363"/>
      <c r="CQ29" s="363"/>
      <c r="CR29" s="363"/>
      <c r="CS29" s="364"/>
      <c r="CT29" s="362"/>
      <c r="CU29" s="363"/>
      <c r="CV29" s="363"/>
      <c r="CW29" s="363"/>
      <c r="CX29" s="363"/>
      <c r="CY29" s="363"/>
      <c r="CZ29" s="363"/>
      <c r="DA29" s="364"/>
      <c r="DB29" s="362"/>
      <c r="DC29" s="363"/>
      <c r="DD29" s="363"/>
      <c r="DE29" s="363"/>
      <c r="DF29" s="363"/>
      <c r="DG29" s="363"/>
      <c r="DH29" s="363"/>
      <c r="DI29" s="364"/>
      <c r="DJ29" s="362"/>
      <c r="DK29" s="363"/>
      <c r="DL29" s="363"/>
      <c r="DM29" s="363"/>
      <c r="DN29" s="363"/>
      <c r="DO29" s="363"/>
      <c r="DP29" s="363"/>
      <c r="DQ29" s="364"/>
      <c r="DR29" s="362"/>
      <c r="DS29" s="363"/>
      <c r="DT29" s="363"/>
      <c r="DU29" s="363"/>
      <c r="DV29" s="363"/>
      <c r="DW29" s="363"/>
      <c r="DX29" s="363"/>
      <c r="DY29" s="364"/>
      <c r="DZ29" s="362"/>
      <c r="EA29" s="363"/>
      <c r="EB29" s="363"/>
      <c r="EC29" s="363"/>
      <c r="ED29" s="363"/>
      <c r="EE29" s="363"/>
      <c r="EF29" s="363"/>
      <c r="EG29" s="364"/>
      <c r="EH29" s="362"/>
      <c r="EI29" s="363"/>
      <c r="EJ29" s="363"/>
      <c r="EK29" s="363"/>
      <c r="EL29" s="363"/>
      <c r="EM29" s="363"/>
      <c r="EN29" s="363"/>
      <c r="EO29" s="364"/>
      <c r="EP29" s="362"/>
      <c r="EQ29" s="363"/>
      <c r="ER29" s="363"/>
      <c r="ES29" s="363"/>
      <c r="ET29" s="363"/>
      <c r="EU29" s="363"/>
      <c r="EV29" s="363"/>
      <c r="EW29" s="364"/>
      <c r="EX29" s="362"/>
      <c r="EY29" s="363"/>
      <c r="EZ29" s="363"/>
      <c r="FA29" s="363"/>
      <c r="FB29" s="363"/>
      <c r="FC29" s="363"/>
      <c r="FD29" s="363"/>
      <c r="FE29" s="364"/>
    </row>
    <row r="30" spans="2:176" ht="25.25" customHeight="1" outlineLevel="1">
      <c r="B30" s="264"/>
      <c r="C30" s="265"/>
      <c r="D30" s="266"/>
      <c r="E30" s="261"/>
      <c r="F30" s="262"/>
      <c r="G30" s="262"/>
      <c r="H30" s="263"/>
      <c r="I30" s="116"/>
      <c r="J30" s="340"/>
      <c r="K30" s="340"/>
      <c r="L30" s="340"/>
      <c r="M30" s="299" t="s">
        <v>55</v>
      </c>
      <c r="N30" s="337"/>
      <c r="O30" s="336" t="s">
        <v>56</v>
      </c>
      <c r="P30" s="336"/>
      <c r="Q30" s="336"/>
      <c r="R30" s="336"/>
      <c r="S30" s="336"/>
      <c r="T30" s="336"/>
      <c r="U30" s="336"/>
      <c r="V30" s="336"/>
      <c r="W30" s="336"/>
      <c r="X30" s="369"/>
      <c r="Y30" s="370"/>
      <c r="Z30" s="370"/>
      <c r="AA30" s="370"/>
      <c r="AB30" s="370"/>
      <c r="AC30" s="370"/>
      <c r="AD30" s="370"/>
      <c r="AE30" s="370"/>
      <c r="AF30" s="370"/>
      <c r="AG30" s="370"/>
      <c r="AH30" s="370"/>
      <c r="AI30" s="370"/>
      <c r="AJ30" s="370"/>
      <c r="AK30" s="370"/>
      <c r="AL30" s="370"/>
      <c r="AM30" s="370"/>
      <c r="AN30" s="370"/>
      <c r="AO30" s="370"/>
      <c r="AP30" s="370"/>
      <c r="AQ30" s="370"/>
      <c r="AR30" s="370"/>
      <c r="AS30" s="370"/>
      <c r="AT30" s="370"/>
      <c r="AU30" s="370"/>
      <c r="AV30" s="370"/>
      <c r="AW30" s="370"/>
      <c r="AX30" s="370"/>
      <c r="AY30" s="370"/>
      <c r="AZ30" s="370"/>
      <c r="BA30" s="370"/>
      <c r="BB30" s="370"/>
      <c r="BC30" s="370"/>
      <c r="BD30" s="370"/>
      <c r="BE30" s="370"/>
      <c r="BF30" s="370"/>
      <c r="BG30" s="370"/>
      <c r="BH30" s="370"/>
      <c r="BI30" s="370"/>
      <c r="BJ30" s="370"/>
      <c r="BK30" s="370"/>
      <c r="BL30" s="370"/>
      <c r="BM30" s="371"/>
      <c r="BO30" s="376" t="s">
        <v>57</v>
      </c>
      <c r="BP30" s="376"/>
      <c r="BQ30" s="376"/>
      <c r="BR30" s="376"/>
      <c r="BS30" s="376"/>
      <c r="BT30" s="376"/>
      <c r="BU30" s="376"/>
      <c r="BV30" s="372"/>
      <c r="BW30" s="373"/>
      <c r="BX30" s="373"/>
      <c r="BY30" s="373"/>
      <c r="BZ30" s="373"/>
      <c r="CA30" s="373"/>
      <c r="CB30" s="373"/>
      <c r="CC30" s="374"/>
      <c r="CD30" s="372"/>
      <c r="CE30" s="373"/>
      <c r="CF30" s="373"/>
      <c r="CG30" s="373"/>
      <c r="CH30" s="373"/>
      <c r="CI30" s="373"/>
      <c r="CJ30" s="373"/>
      <c r="CK30" s="374"/>
      <c r="CL30" s="372"/>
      <c r="CM30" s="373"/>
      <c r="CN30" s="373"/>
      <c r="CO30" s="373"/>
      <c r="CP30" s="373"/>
      <c r="CQ30" s="373"/>
      <c r="CR30" s="373"/>
      <c r="CS30" s="374"/>
      <c r="CT30" s="372"/>
      <c r="CU30" s="373"/>
      <c r="CV30" s="373"/>
      <c r="CW30" s="373"/>
      <c r="CX30" s="373"/>
      <c r="CY30" s="373"/>
      <c r="CZ30" s="373"/>
      <c r="DA30" s="374"/>
      <c r="DB30" s="372"/>
      <c r="DC30" s="373"/>
      <c r="DD30" s="373"/>
      <c r="DE30" s="373"/>
      <c r="DF30" s="373"/>
      <c r="DG30" s="373"/>
      <c r="DH30" s="373"/>
      <c r="DI30" s="374"/>
      <c r="DJ30" s="372"/>
      <c r="DK30" s="373"/>
      <c r="DL30" s="373"/>
      <c r="DM30" s="373"/>
      <c r="DN30" s="373"/>
      <c r="DO30" s="373"/>
      <c r="DP30" s="373"/>
      <c r="DQ30" s="374"/>
      <c r="DR30" s="372"/>
      <c r="DS30" s="373"/>
      <c r="DT30" s="373"/>
      <c r="DU30" s="373"/>
      <c r="DV30" s="373"/>
      <c r="DW30" s="373"/>
      <c r="DX30" s="373"/>
      <c r="DY30" s="374"/>
      <c r="DZ30" s="375"/>
      <c r="EA30" s="375"/>
      <c r="EB30" s="375"/>
      <c r="EC30" s="375"/>
      <c r="ED30" s="375"/>
      <c r="EE30" s="375"/>
      <c r="EF30" s="375"/>
      <c r="EG30" s="375"/>
      <c r="EH30" s="375"/>
      <c r="EI30" s="375"/>
      <c r="EJ30" s="375"/>
      <c r="EK30" s="375"/>
      <c r="EL30" s="375"/>
      <c r="EM30" s="375"/>
      <c r="EN30" s="375"/>
      <c r="EO30" s="375"/>
      <c r="EP30" s="375"/>
      <c r="EQ30" s="375"/>
      <c r="ER30" s="375"/>
      <c r="ES30" s="375"/>
      <c r="ET30" s="375"/>
      <c r="EU30" s="375"/>
      <c r="EV30" s="375"/>
      <c r="EW30" s="375"/>
      <c r="EX30" s="375"/>
      <c r="EY30" s="375"/>
      <c r="EZ30" s="375"/>
      <c r="FA30" s="375"/>
      <c r="FB30" s="375"/>
      <c r="FC30" s="375"/>
      <c r="FD30" s="375"/>
      <c r="FE30" s="375"/>
    </row>
    <row r="31" spans="2:176" ht="11" customHeight="1">
      <c r="B31" s="90"/>
      <c r="C31" s="90"/>
      <c r="D31" s="90"/>
    </row>
    <row r="32" spans="2:176" ht="0.15" customHeight="1">
      <c r="B32" s="90"/>
      <c r="C32" s="90"/>
      <c r="D32" s="90"/>
      <c r="E32" s="89"/>
      <c r="F32" s="89"/>
      <c r="G32" s="89"/>
      <c r="H32" s="89"/>
      <c r="I32" s="89"/>
      <c r="J32" s="89"/>
      <c r="K32" s="89"/>
      <c r="L32" s="89"/>
      <c r="M32" s="89"/>
      <c r="N32" s="89"/>
      <c r="O32" s="89"/>
      <c r="P32" s="89"/>
      <c r="Q32" s="89"/>
      <c r="R32" s="91"/>
      <c r="S32" s="91"/>
      <c r="T32" s="91"/>
      <c r="U32" s="91"/>
      <c r="V32" s="91"/>
      <c r="W32" s="91"/>
      <c r="X32" s="91"/>
      <c r="Y32" s="91"/>
      <c r="Z32" s="189">
        <f>X27</f>
        <v>0</v>
      </c>
      <c r="AA32" s="189"/>
      <c r="AB32" s="189"/>
      <c r="AC32" s="189"/>
      <c r="AD32" s="189"/>
      <c r="AE32" s="189"/>
      <c r="AF32" s="189"/>
      <c r="AG32" s="189">
        <f>AE27</f>
        <v>0</v>
      </c>
      <c r="AH32" s="189"/>
      <c r="AI32" s="189"/>
      <c r="AJ32" s="189"/>
      <c r="AK32" s="189"/>
      <c r="AL32" s="189"/>
      <c r="AM32" s="189"/>
      <c r="AN32" s="189">
        <f>AL27</f>
        <v>0</v>
      </c>
      <c r="AO32" s="189"/>
      <c r="AP32" s="189"/>
      <c r="AQ32" s="189"/>
      <c r="AR32" s="189"/>
      <c r="AS32" s="189"/>
      <c r="AT32" s="189"/>
      <c r="AU32" s="189">
        <f>AS27</f>
        <v>0</v>
      </c>
      <c r="AV32" s="189"/>
      <c r="AW32" s="189"/>
      <c r="AX32" s="189"/>
      <c r="AY32" s="189"/>
      <c r="AZ32" s="189"/>
      <c r="BA32" s="189"/>
      <c r="BB32" s="189">
        <f>AZ27</f>
        <v>0</v>
      </c>
      <c r="BC32" s="189"/>
      <c r="BD32" s="189"/>
      <c r="BE32" s="189"/>
      <c r="BF32" s="189"/>
      <c r="BG32" s="189"/>
      <c r="BH32" s="189"/>
      <c r="BI32" s="189" t="str">
        <f>BG27</f>
        <v/>
      </c>
      <c r="BJ32" s="189"/>
      <c r="BK32" s="189"/>
      <c r="BL32" s="189"/>
      <c r="BM32" s="189"/>
      <c r="BN32" s="189"/>
      <c r="BO32" s="190"/>
    </row>
    <row r="33" spans="2:254" ht="15" customHeight="1">
      <c r="B33" s="270" t="s">
        <v>58</v>
      </c>
      <c r="C33" s="279" t="s">
        <v>59</v>
      </c>
      <c r="D33" s="280"/>
      <c r="E33" s="269" t="s">
        <v>60</v>
      </c>
      <c r="F33" s="269"/>
      <c r="G33" s="251" t="s">
        <v>61</v>
      </c>
      <c r="H33" s="252"/>
      <c r="I33" s="252"/>
      <c r="J33" s="240"/>
      <c r="K33" s="234" t="s">
        <v>62</v>
      </c>
      <c r="L33" s="237" t="s">
        <v>63</v>
      </c>
      <c r="M33" s="241" t="s">
        <v>64</v>
      </c>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241"/>
      <c r="DL33" s="241"/>
      <c r="DM33" s="241"/>
      <c r="DN33" s="241"/>
      <c r="DO33" s="241"/>
      <c r="DP33" s="241"/>
      <c r="DQ33" s="241"/>
      <c r="DR33" s="241"/>
      <c r="DS33" s="241"/>
      <c r="DT33" s="241"/>
      <c r="DU33" s="241"/>
      <c r="DV33" s="241"/>
      <c r="DW33" s="241"/>
      <c r="DX33" s="241"/>
      <c r="DY33" s="241"/>
      <c r="DZ33" s="241"/>
      <c r="EA33" s="241"/>
      <c r="EB33" s="241"/>
      <c r="EC33" s="241"/>
      <c r="ED33" s="241"/>
      <c r="EE33" s="241"/>
      <c r="EF33" s="241"/>
      <c r="EG33" s="241"/>
      <c r="EH33" s="241"/>
      <c r="EI33" s="241"/>
      <c r="EJ33" s="241"/>
      <c r="EK33" s="241"/>
      <c r="EL33" s="241"/>
      <c r="EM33" s="241"/>
      <c r="EN33" s="241"/>
      <c r="EO33" s="241"/>
      <c r="EP33" s="241"/>
      <c r="EQ33" s="241"/>
      <c r="ER33" s="241"/>
      <c r="ES33" s="241"/>
      <c r="ET33" s="241"/>
      <c r="EU33" s="241"/>
      <c r="EV33" s="241"/>
      <c r="EW33" s="241"/>
      <c r="EX33" s="241"/>
      <c r="EY33" s="241"/>
      <c r="EZ33" s="241"/>
      <c r="FA33" s="241"/>
      <c r="FB33" s="241"/>
      <c r="FC33" s="241"/>
      <c r="FD33" s="241"/>
      <c r="FE33" s="242"/>
      <c r="FF33" s="240" t="s">
        <v>64</v>
      </c>
      <c r="FG33" s="241"/>
      <c r="FH33" s="241"/>
      <c r="FI33" s="241"/>
      <c r="FJ33" s="241"/>
      <c r="FK33" s="241"/>
      <c r="FL33" s="241"/>
      <c r="FM33" s="241"/>
      <c r="FN33" s="241"/>
      <c r="FO33" s="241"/>
      <c r="FP33" s="241"/>
      <c r="FQ33" s="241"/>
      <c r="FR33" s="241"/>
      <c r="FS33" s="241"/>
      <c r="FT33" s="241"/>
      <c r="FU33" s="241"/>
      <c r="FV33" s="241"/>
      <c r="FW33" s="241"/>
      <c r="FX33" s="241"/>
      <c r="FY33" s="241"/>
      <c r="FZ33" s="241"/>
      <c r="GA33" s="241"/>
      <c r="GB33" s="241"/>
      <c r="GC33" s="241"/>
      <c r="GD33" s="241"/>
      <c r="GE33" s="241"/>
      <c r="GF33" s="241"/>
      <c r="GG33" s="241"/>
      <c r="GH33" s="241"/>
      <c r="GI33" s="241"/>
      <c r="GJ33" s="241"/>
      <c r="GK33" s="241"/>
      <c r="GL33" s="241"/>
      <c r="GM33" s="241"/>
      <c r="GN33" s="241"/>
      <c r="GO33" s="241"/>
      <c r="GP33" s="241"/>
      <c r="GQ33" s="241"/>
      <c r="GR33" s="241"/>
      <c r="GS33" s="241"/>
      <c r="GT33" s="241"/>
      <c r="GU33" s="241"/>
      <c r="GV33" s="241"/>
      <c r="GW33" s="241"/>
      <c r="GX33" s="241"/>
      <c r="GY33" s="241"/>
      <c r="GZ33" s="241"/>
      <c r="HA33" s="241"/>
      <c r="HB33" s="241"/>
      <c r="HC33" s="241"/>
      <c r="HD33" s="241"/>
      <c r="HE33" s="241"/>
      <c r="HF33" s="241"/>
      <c r="HG33" s="241"/>
      <c r="HH33" s="241"/>
      <c r="HI33" s="241"/>
      <c r="HJ33" s="241"/>
      <c r="HK33" s="241"/>
      <c r="HL33" s="241"/>
      <c r="HM33" s="241"/>
      <c r="HN33" s="241"/>
      <c r="HO33" s="241"/>
      <c r="HP33" s="241"/>
      <c r="HQ33" s="241"/>
      <c r="HR33" s="241"/>
      <c r="HS33" s="241"/>
      <c r="HT33" s="241"/>
      <c r="HU33" s="241"/>
      <c r="HV33" s="241"/>
      <c r="HW33" s="241"/>
      <c r="HX33" s="241"/>
      <c r="HY33" s="241"/>
      <c r="HZ33" s="241"/>
      <c r="IA33" s="241"/>
      <c r="IB33" s="241"/>
      <c r="IC33" s="241"/>
      <c r="ID33" s="241"/>
      <c r="IE33" s="241"/>
      <c r="IF33" s="241"/>
      <c r="IG33" s="241"/>
      <c r="IH33" s="241"/>
      <c r="II33" s="241"/>
      <c r="IJ33" s="241"/>
      <c r="IK33" s="241"/>
      <c r="IL33" s="241"/>
      <c r="IM33" s="241"/>
      <c r="IN33" s="241"/>
      <c r="IO33" s="241"/>
      <c r="IP33" s="241"/>
      <c r="IQ33" s="241"/>
      <c r="IR33" s="241"/>
      <c r="IS33" s="242"/>
    </row>
    <row r="34" spans="2:254" ht="30" customHeight="1">
      <c r="B34" s="271"/>
      <c r="C34" s="281"/>
      <c r="D34" s="282"/>
      <c r="E34" s="269"/>
      <c r="F34" s="269"/>
      <c r="G34" s="252"/>
      <c r="H34" s="252"/>
      <c r="I34" s="252"/>
      <c r="J34" s="240"/>
      <c r="K34" s="235"/>
      <c r="L34" s="216"/>
      <c r="M34" s="215" t="s">
        <v>65</v>
      </c>
      <c r="N34" s="216"/>
      <c r="O34" s="216"/>
      <c r="P34" s="216"/>
      <c r="Q34" s="216"/>
      <c r="R34" s="212" t="str">
        <f>IF(G37="","",G37)</f>
        <v/>
      </c>
      <c r="S34" s="213"/>
      <c r="T34" s="213"/>
      <c r="U34" s="214"/>
      <c r="V34" s="217" t="str">
        <f>IF($G$37="","",(EDATE(DATE(TEXT(R34,"YYYY"),TEXT(R34,"MM"),1),1)))</f>
        <v/>
      </c>
      <c r="W34" s="217"/>
      <c r="X34" s="218"/>
      <c r="Y34" s="218"/>
      <c r="Z34" s="212" t="str">
        <f>IF($G$37="","",(EDATE(DATE(TEXT(V34,"YYYY"),TEXT(V34,"MM"),1),1)))</f>
        <v/>
      </c>
      <c r="AA34" s="213"/>
      <c r="AB34" s="213"/>
      <c r="AC34" s="214"/>
      <c r="AD34" s="212" t="str">
        <f>IF($G$37="","",(EDATE(DATE(TEXT(Z34,"YYYY"),TEXT(Z34,"MM"),1),1)))</f>
        <v/>
      </c>
      <c r="AE34" s="213"/>
      <c r="AF34" s="213"/>
      <c r="AG34" s="214"/>
      <c r="AH34" s="212" t="str">
        <f>IF($G$37="","",(EDATE(DATE(TEXT(AD34,"YYYY"),TEXT(AD34,"MM"),1),1)))</f>
        <v/>
      </c>
      <c r="AI34" s="213"/>
      <c r="AJ34" s="213"/>
      <c r="AK34" s="214"/>
      <c r="AL34" s="212" t="str">
        <f>IF($G$37="","",(EDATE(DATE(TEXT(AH34,"YYYY"),TEXT(AH34,"MM"),1),1)))</f>
        <v/>
      </c>
      <c r="AM34" s="213"/>
      <c r="AN34" s="213"/>
      <c r="AO34" s="214"/>
      <c r="AP34" s="212" t="str">
        <f>IF($G$37="","",(EDATE(DATE(TEXT(AL34,"YYYY"),TEXT(AL34,"MM"),1),1)))</f>
        <v/>
      </c>
      <c r="AQ34" s="213"/>
      <c r="AR34" s="213"/>
      <c r="AS34" s="214"/>
      <c r="AT34" s="212" t="str">
        <f>IF($G$37="","",(EDATE(DATE(TEXT(AP34,"YYYY"),TEXT(AP34,"MM"),1),1)))</f>
        <v/>
      </c>
      <c r="AU34" s="213"/>
      <c r="AV34" s="213"/>
      <c r="AW34" s="214"/>
      <c r="AX34" s="212" t="str">
        <f>IF($G$37="","",(EDATE(DATE(TEXT(AT34,"YYYY"),TEXT(AT34,"MM"),1),1)))</f>
        <v/>
      </c>
      <c r="AY34" s="213"/>
      <c r="AZ34" s="213"/>
      <c r="BA34" s="214"/>
      <c r="BB34" s="212" t="str">
        <f>IF($G$37="","",(EDATE(DATE(TEXT(AX34,"YYYY"),TEXT(AX34,"MM"),1),1)))</f>
        <v/>
      </c>
      <c r="BC34" s="213"/>
      <c r="BD34" s="213"/>
      <c r="BE34" s="214"/>
      <c r="BF34" s="212" t="str">
        <f>IF($G$37="","",(EDATE(DATE(TEXT(BB34,"YYYY"),TEXT(BB34,"MM"),1),1)))</f>
        <v/>
      </c>
      <c r="BG34" s="213"/>
      <c r="BH34" s="213"/>
      <c r="BI34" s="214"/>
      <c r="BJ34" s="212" t="str">
        <f>IF($G$37="","",(EDATE(DATE(TEXT(BF34,"YYYY"),TEXT(BF34,"MM"),1),1)))</f>
        <v/>
      </c>
      <c r="BK34" s="213"/>
      <c r="BL34" s="213"/>
      <c r="BM34" s="214"/>
      <c r="BN34" s="192" t="str">
        <f>IF($G$37="","",(EDATE(DATE(TEXT(BJ34,"YYYY"),TEXT(BJ34,"MM"),1),1)))</f>
        <v/>
      </c>
      <c r="BO34" s="193"/>
      <c r="BP34" s="193"/>
      <c r="BQ34" s="194"/>
      <c r="BR34" s="192" t="str">
        <f>IF($G$37="","",(EDATE(DATE(TEXT(BN34,"YYYY"),TEXT(BN34,"MM"),1),1)))</f>
        <v/>
      </c>
      <c r="BS34" s="193"/>
      <c r="BT34" s="193"/>
      <c r="BU34" s="194"/>
      <c r="BV34" s="192" t="str">
        <f>IF($G$37="","",(EDATE(DATE(TEXT(BR34,"YYYY"),TEXT(BR34,"MM"),1),1)))</f>
        <v/>
      </c>
      <c r="BW34" s="193"/>
      <c r="BX34" s="193"/>
      <c r="BY34" s="194"/>
      <c r="BZ34" s="192" t="str">
        <f>IF($G$37="","",(EDATE(DATE(TEXT(BV34,"YYYY"),TEXT(BV34,"MM"),1),1)))</f>
        <v/>
      </c>
      <c r="CA34" s="193"/>
      <c r="CB34" s="193"/>
      <c r="CC34" s="194"/>
      <c r="CD34" s="192" t="str">
        <f>IF($G$37="","",(EDATE(DATE(TEXT(BZ34,"YYYY"),TEXT(BZ34,"MM"),1),1)))</f>
        <v/>
      </c>
      <c r="CE34" s="193"/>
      <c r="CF34" s="193"/>
      <c r="CG34" s="194"/>
      <c r="CH34" s="192" t="str">
        <f>IF($G$37="","",(EDATE(DATE(TEXT(CD34,"YYYY"),TEXT(CD34,"MM"),1),1)))</f>
        <v/>
      </c>
      <c r="CI34" s="193"/>
      <c r="CJ34" s="193"/>
      <c r="CK34" s="194"/>
      <c r="CL34" s="192" t="str">
        <f>IF($G$37="","",(EDATE(DATE(TEXT(CH34,"YYYY"),TEXT(CH34,"MM"),1),1)))</f>
        <v/>
      </c>
      <c r="CM34" s="193"/>
      <c r="CN34" s="193"/>
      <c r="CO34" s="194"/>
      <c r="CP34" s="192" t="str">
        <f>IF($G$37="","",(EDATE(DATE(TEXT(CL34,"YYYY"),TEXT(CL34,"MM"),1),1)))</f>
        <v/>
      </c>
      <c r="CQ34" s="193"/>
      <c r="CR34" s="193"/>
      <c r="CS34" s="194"/>
      <c r="CT34" s="192" t="str">
        <f>IF($G$37="","",(EDATE(DATE(TEXT(CP34,"YYYY"),TEXT(CP34,"MM"),1),1)))</f>
        <v/>
      </c>
      <c r="CU34" s="193"/>
      <c r="CV34" s="193"/>
      <c r="CW34" s="194"/>
      <c r="CX34" s="192" t="str">
        <f>IF($G$37="","",(EDATE(DATE(TEXT(CT34,"YYYY"),TEXT(CT34,"MM"),1),1)))</f>
        <v/>
      </c>
      <c r="CY34" s="193"/>
      <c r="CZ34" s="193"/>
      <c r="DA34" s="194"/>
      <c r="DB34" s="192" t="str">
        <f>IF($G$37="","",(EDATE(DATE(TEXT(CX34,"YYYY"),TEXT(CX34,"MM"),1),1)))</f>
        <v/>
      </c>
      <c r="DC34" s="193"/>
      <c r="DD34" s="193"/>
      <c r="DE34" s="194"/>
      <c r="DF34" s="192" t="str">
        <f>IF($G$37="","",(EDATE(DATE(TEXT(DB34,"YYYY"),TEXT(DB34,"MM"),1),1)))</f>
        <v/>
      </c>
      <c r="DG34" s="193"/>
      <c r="DH34" s="193"/>
      <c r="DI34" s="194"/>
      <c r="DJ34" s="212" t="str">
        <f>IF($G$37="","",(EDATE(DATE(TEXT(DF34,"YYYY"),TEXT(DF34,"MM"),1),1)))</f>
        <v/>
      </c>
      <c r="DK34" s="213"/>
      <c r="DL34" s="213"/>
      <c r="DM34" s="214"/>
      <c r="DN34" s="212" t="str">
        <f>IF($G$37="","",(EDATE(DATE(TEXT(DJ34,"YYYY"),TEXT(DJ34,"MM"),1),1)))</f>
        <v/>
      </c>
      <c r="DO34" s="213"/>
      <c r="DP34" s="213"/>
      <c r="DQ34" s="214"/>
      <c r="DR34" s="212" t="str">
        <f>IF($G$37="","",(EDATE(DATE(TEXT(DN34,"YYYY"),TEXT(DN34,"MM"),1),1)))</f>
        <v/>
      </c>
      <c r="DS34" s="213"/>
      <c r="DT34" s="213"/>
      <c r="DU34" s="214"/>
      <c r="DV34" s="212" t="str">
        <f>IF($G$37="","",(EDATE(DATE(TEXT(DR34,"YYYY"),TEXT(DR34,"MM"),1),1)))</f>
        <v/>
      </c>
      <c r="DW34" s="213"/>
      <c r="DX34" s="213"/>
      <c r="DY34" s="214"/>
      <c r="DZ34" s="212" t="str">
        <f>IF($G$37="","",(EDATE(DATE(TEXT(DV34,"YYYY"),TEXT(DV34,"MM"),1),1)))</f>
        <v/>
      </c>
      <c r="EA34" s="213"/>
      <c r="EB34" s="213"/>
      <c r="EC34" s="214"/>
      <c r="ED34" s="212" t="str">
        <f>IF($G$37="","",(EDATE(DATE(TEXT(DZ34,"YYYY"),TEXT(DZ34,"MM"),1),1)))</f>
        <v/>
      </c>
      <c r="EE34" s="213"/>
      <c r="EF34" s="213"/>
      <c r="EG34" s="214"/>
      <c r="EH34" s="212" t="str">
        <f>IF($G$37="","",(EDATE(DATE(TEXT(ED34,"YYYY"),TEXT(ED34,"MM"),1),1)))</f>
        <v/>
      </c>
      <c r="EI34" s="213"/>
      <c r="EJ34" s="213"/>
      <c r="EK34" s="214"/>
      <c r="EL34" s="212" t="str">
        <f>IF($G$37="","",(EDATE(DATE(TEXT(EH34,"YYYY"),TEXT(EH34,"MM"),1),1)))</f>
        <v/>
      </c>
      <c r="EM34" s="213"/>
      <c r="EN34" s="213"/>
      <c r="EO34" s="214"/>
      <c r="EP34" s="212" t="str">
        <f>IF($G$37="","",(EDATE(DATE(TEXT(EL34,"YYYY"),TEXT(EL34,"MM"),1),1)))</f>
        <v/>
      </c>
      <c r="EQ34" s="213"/>
      <c r="ER34" s="213"/>
      <c r="ES34" s="214"/>
      <c r="ET34" s="212" t="str">
        <f>IF($G$37="","",(EDATE(DATE(TEXT(EP34,"YYYY"),TEXT(EP34,"MM"),1),1)))</f>
        <v/>
      </c>
      <c r="EU34" s="213"/>
      <c r="EV34" s="213"/>
      <c r="EW34" s="214"/>
      <c r="EX34" s="212" t="str">
        <f>IF($G$37="","",(EDATE(DATE(TEXT(ET34,"YYYY"),TEXT(ET34,"MM"),1),1)))</f>
        <v/>
      </c>
      <c r="EY34" s="213"/>
      <c r="EZ34" s="213"/>
      <c r="FA34" s="214"/>
      <c r="FB34" s="212" t="str">
        <f>IF($G$37="","",(EDATE(DATE(TEXT(EX34,"YYYY"),TEXT(EX34,"MM"),1),1)))</f>
        <v/>
      </c>
      <c r="FC34" s="213"/>
      <c r="FD34" s="213"/>
      <c r="FE34" s="214"/>
      <c r="FF34" s="238" t="str">
        <f>IF($G$37="","",(EDATE(DATE(TEXT(FB34,"YYYY"),TEXT(FB34,"MM"),1),1)))</f>
        <v/>
      </c>
      <c r="FG34" s="238"/>
      <c r="FH34" s="239"/>
      <c r="FI34" s="239"/>
      <c r="FJ34" s="238" t="str">
        <f>IF($G$37="","",(EDATE(DATE(TEXT(FF34,"YYYY"),TEXT(FF34,"MM"),1),1)))</f>
        <v/>
      </c>
      <c r="FK34" s="238"/>
      <c r="FL34" s="239"/>
      <c r="FM34" s="239"/>
      <c r="FN34" s="238" t="str">
        <f>IF($G$37="","",(EDATE(DATE(TEXT(FJ34,"YYYY"),TEXT(FJ34,"MM"),1),1)))</f>
        <v/>
      </c>
      <c r="FO34" s="238"/>
      <c r="FP34" s="239"/>
      <c r="FQ34" s="239"/>
      <c r="FR34" s="238" t="str">
        <f>IF($G$37="","",(EDATE(DATE(TEXT(FN34,"YYYY"),TEXT(FN34,"MM"),1),1)))</f>
        <v/>
      </c>
      <c r="FS34" s="238"/>
      <c r="FT34" s="239"/>
      <c r="FU34" s="239"/>
      <c r="FV34" s="238" t="str">
        <f>IF($G$37="","",(EDATE(DATE(TEXT(FR34,"YYYY"),TEXT(FR34,"MM"),1),1)))</f>
        <v/>
      </c>
      <c r="FW34" s="238"/>
      <c r="FX34" s="239"/>
      <c r="FY34" s="239"/>
      <c r="FZ34" s="238" t="str">
        <f>IF($G$37="","",(EDATE(DATE(TEXT(FV34,"YYYY"),TEXT(FV34,"MM"),1),1)))</f>
        <v/>
      </c>
      <c r="GA34" s="238"/>
      <c r="GB34" s="239"/>
      <c r="GC34" s="239"/>
      <c r="GD34" s="238" t="str">
        <f>IF($G$37="","",(EDATE(DATE(TEXT(FZ34,"YYYY"),TEXT(FZ34,"MM"),1),1)))</f>
        <v/>
      </c>
      <c r="GE34" s="238"/>
      <c r="GF34" s="239"/>
      <c r="GG34" s="239"/>
      <c r="GH34" s="238" t="str">
        <f>IF($G$37="","",(EDATE(DATE(TEXT(GD34,"YYYY"),TEXT(GD34,"MM"),1),1)))</f>
        <v/>
      </c>
      <c r="GI34" s="238"/>
      <c r="GJ34" s="239"/>
      <c r="GK34" s="239"/>
      <c r="GL34" s="238" t="str">
        <f>IF($G$37="","",(EDATE(DATE(TEXT(GH34,"YYYY"),TEXT(GH34,"MM"),1),1)))</f>
        <v/>
      </c>
      <c r="GM34" s="238"/>
      <c r="GN34" s="239"/>
      <c r="GO34" s="239"/>
      <c r="GP34" s="238" t="str">
        <f>IF($G$37="","",(EDATE(DATE(TEXT(GL34,"YYYY"),TEXT(GL34,"MM"),1),1)))</f>
        <v/>
      </c>
      <c r="GQ34" s="238"/>
      <c r="GR34" s="239"/>
      <c r="GS34" s="239"/>
      <c r="GT34" s="238" t="str">
        <f>IF($G$37="","",(EDATE(DATE(TEXT(GP34,"YYYY"),TEXT(GP34,"MM"),1),1)))</f>
        <v/>
      </c>
      <c r="GU34" s="238"/>
      <c r="GV34" s="239"/>
      <c r="GW34" s="239"/>
      <c r="GX34" s="238" t="str">
        <f>IF($G$37="","",(EDATE(DATE(TEXT(GT34,"YYYY"),TEXT(GT34,"MM"),1),1)))</f>
        <v/>
      </c>
      <c r="GY34" s="238"/>
      <c r="GZ34" s="239"/>
      <c r="HA34" s="239"/>
      <c r="HB34" s="217" t="str">
        <f>IF($G$37="","",(EDATE(DATE(TEXT(GX34,"YYYY"),TEXT(GX34,"MM"),1),1)))</f>
        <v/>
      </c>
      <c r="HC34" s="217"/>
      <c r="HD34" s="218"/>
      <c r="HE34" s="218"/>
      <c r="HF34" s="217" t="str">
        <f>IF($G$37="","",(EDATE(DATE(TEXT(HB34,"YYYY"),TEXT(HB34,"MM"),1),1)))</f>
        <v/>
      </c>
      <c r="HG34" s="217"/>
      <c r="HH34" s="218"/>
      <c r="HI34" s="218"/>
      <c r="HJ34" s="217" t="str">
        <f>IF($G$37="","",(EDATE(DATE(TEXT(HF34,"YYYY"),TEXT(HF34,"MM"),1),1)))</f>
        <v/>
      </c>
      <c r="HK34" s="217"/>
      <c r="HL34" s="218"/>
      <c r="HM34" s="218"/>
      <c r="HN34" s="217" t="str">
        <f>IF($G$37="","",(EDATE(DATE(TEXT(HJ34,"YYYY"),TEXT(HJ34,"MM"),1),1)))</f>
        <v/>
      </c>
      <c r="HO34" s="217"/>
      <c r="HP34" s="218"/>
      <c r="HQ34" s="218"/>
      <c r="HR34" s="217" t="str">
        <f>IF($G$37="","",(EDATE(DATE(TEXT(HN34,"YYYY"),TEXT(HN34,"MM"),1),1)))</f>
        <v/>
      </c>
      <c r="HS34" s="217"/>
      <c r="HT34" s="218"/>
      <c r="HU34" s="218"/>
      <c r="HV34" s="217" t="str">
        <f>IF($G$37="","",(EDATE(DATE(TEXT(HR34,"YYYY"),TEXT(HR34,"MM"),1),1)))</f>
        <v/>
      </c>
      <c r="HW34" s="217"/>
      <c r="HX34" s="218"/>
      <c r="HY34" s="218"/>
      <c r="HZ34" s="217" t="str">
        <f>IF($G$37="","",(EDATE(DATE(TEXT(HV34,"YYYY"),TEXT(HV34,"MM"),1),1)))</f>
        <v/>
      </c>
      <c r="IA34" s="217"/>
      <c r="IB34" s="218"/>
      <c r="IC34" s="218"/>
      <c r="ID34" s="217" t="str">
        <f>IF($G$37="","",(EDATE(DATE(TEXT(HZ34,"YYYY"),TEXT(HZ34,"MM"),1),1)))</f>
        <v/>
      </c>
      <c r="IE34" s="217"/>
      <c r="IF34" s="218"/>
      <c r="IG34" s="218"/>
      <c r="IH34" s="217" t="str">
        <f>IF($G$37="","",(EDATE(DATE(TEXT(ID34,"YYYY"),TEXT(ID34,"MM"),1),1)))</f>
        <v/>
      </c>
      <c r="II34" s="217"/>
      <c r="IJ34" s="218"/>
      <c r="IK34" s="218"/>
      <c r="IL34" s="217" t="str">
        <f>IF($G$37="","",(EDATE(DATE(TEXT(IH34,"YYYY"),TEXT(IH34,"MM"),1),1)))</f>
        <v/>
      </c>
      <c r="IM34" s="217"/>
      <c r="IN34" s="218"/>
      <c r="IO34" s="218"/>
      <c r="IP34" s="217" t="str">
        <f>IF($G$37="","",(EDATE(DATE(TEXT(IL34,"YYYY"),TEXT(IL34,"MM"),1),1)))</f>
        <v/>
      </c>
      <c r="IQ34" s="217"/>
      <c r="IR34" s="218"/>
      <c r="IS34" s="218"/>
    </row>
    <row r="35" spans="2:254" ht="30" customHeight="1">
      <c r="B35" s="271"/>
      <c r="C35" s="281"/>
      <c r="D35" s="282"/>
      <c r="E35" s="269"/>
      <c r="F35" s="269"/>
      <c r="G35" s="254" t="s">
        <v>66</v>
      </c>
      <c r="H35" s="254"/>
      <c r="I35" s="254" t="s">
        <v>67</v>
      </c>
      <c r="J35" s="255"/>
      <c r="K35" s="235"/>
      <c r="L35" s="216"/>
      <c r="M35" s="215" t="s">
        <v>68</v>
      </c>
      <c r="N35" s="216"/>
      <c r="O35" s="216"/>
      <c r="P35" s="216"/>
      <c r="Q35" s="216"/>
      <c r="R35" s="219" t="str">
        <f>IF(OR(G37="",AZ27=""),"",-((YEAR(AZ27)-YEAR(G37))*12+(MONTH(AZ27)-MONTH(G37))))</f>
        <v/>
      </c>
      <c r="S35" s="220"/>
      <c r="T35" s="220"/>
      <c r="U35" s="221"/>
      <c r="V35" s="207" t="str">
        <f>IF(OR($G$37="",$AZ$27=""),"",R35+1)</f>
        <v/>
      </c>
      <c r="W35" s="207"/>
      <c r="X35" s="208"/>
      <c r="Y35" s="208"/>
      <c r="Z35" s="207" t="str">
        <f>IF(OR($G$37="",$AZ$27=""),"",V35+1)</f>
        <v/>
      </c>
      <c r="AA35" s="207"/>
      <c r="AB35" s="208"/>
      <c r="AC35" s="208"/>
      <c r="AD35" s="207" t="str">
        <f>IF(OR($G$37="",$AZ$27=""),"",Z35+1)</f>
        <v/>
      </c>
      <c r="AE35" s="207"/>
      <c r="AF35" s="208"/>
      <c r="AG35" s="208"/>
      <c r="AH35" s="207" t="str">
        <f>IF(OR($G$37="",$AZ$27=""),"",AD35+1)</f>
        <v/>
      </c>
      <c r="AI35" s="207"/>
      <c r="AJ35" s="208"/>
      <c r="AK35" s="208"/>
      <c r="AL35" s="207" t="str">
        <f>IF(OR($G$37="",$AZ$27=""),"",AH35+1)</f>
        <v/>
      </c>
      <c r="AM35" s="207"/>
      <c r="AN35" s="208"/>
      <c r="AO35" s="208"/>
      <c r="AP35" s="207" t="str">
        <f>IF(OR($G$37="",$AZ$27=""),"",AL35+1)</f>
        <v/>
      </c>
      <c r="AQ35" s="207"/>
      <c r="AR35" s="208"/>
      <c r="AS35" s="208"/>
      <c r="AT35" s="207" t="str">
        <f>IF(OR($G$37="",$AZ$27=""),"",AP35+1)</f>
        <v/>
      </c>
      <c r="AU35" s="207"/>
      <c r="AV35" s="208"/>
      <c r="AW35" s="208"/>
      <c r="AX35" s="207" t="str">
        <f>IF(OR($G$37="",$AZ$27=""),"",AT35+1)</f>
        <v/>
      </c>
      <c r="AY35" s="207"/>
      <c r="AZ35" s="208"/>
      <c r="BA35" s="208"/>
      <c r="BB35" s="207" t="str">
        <f>IF(OR($G$37="",$AZ$27=""),"",AX35+1)</f>
        <v/>
      </c>
      <c r="BC35" s="207"/>
      <c r="BD35" s="208"/>
      <c r="BE35" s="208"/>
      <c r="BF35" s="207" t="str">
        <f>IF(OR($G$37="",$AZ$27=""),"",BB35+1)</f>
        <v/>
      </c>
      <c r="BG35" s="207"/>
      <c r="BH35" s="208"/>
      <c r="BI35" s="208"/>
      <c r="BJ35" s="207" t="str">
        <f>IF(OR($G$37="",$AZ$27=""),"",BF35+1)</f>
        <v/>
      </c>
      <c r="BK35" s="207"/>
      <c r="BL35" s="208"/>
      <c r="BM35" s="208"/>
      <c r="BN35" s="205" t="str">
        <f>IF(OR($G$37="",$AZ$27=""),"",BJ35+1)</f>
        <v/>
      </c>
      <c r="BO35" s="205"/>
      <c r="BP35" s="206"/>
      <c r="BQ35" s="206"/>
      <c r="BR35" s="205" t="str">
        <f>IF(OR($G$37="",$AZ$27=""),"",BN35+1)</f>
        <v/>
      </c>
      <c r="BS35" s="205"/>
      <c r="BT35" s="206"/>
      <c r="BU35" s="206"/>
      <c r="BV35" s="205" t="str">
        <f>IF(OR($G$37="",$AZ$27=""),"",BR35+1)</f>
        <v/>
      </c>
      <c r="BW35" s="205"/>
      <c r="BX35" s="206"/>
      <c r="BY35" s="206"/>
      <c r="BZ35" s="205" t="str">
        <f>IF(OR($G$37="",$AZ$27=""),"",BV35+1)</f>
        <v/>
      </c>
      <c r="CA35" s="205"/>
      <c r="CB35" s="206"/>
      <c r="CC35" s="206"/>
      <c r="CD35" s="205" t="str">
        <f>IF(OR($G$37="",$AZ$27=""),"",BZ35+1)</f>
        <v/>
      </c>
      <c r="CE35" s="205"/>
      <c r="CF35" s="206"/>
      <c r="CG35" s="206"/>
      <c r="CH35" s="205" t="str">
        <f>IF(OR($G$37="",$AZ$27=""),"",CD35+1)</f>
        <v/>
      </c>
      <c r="CI35" s="205"/>
      <c r="CJ35" s="206"/>
      <c r="CK35" s="206"/>
      <c r="CL35" s="205" t="str">
        <f>IF(OR($G$37="",$AZ$27=""),"",CH35+1)</f>
        <v/>
      </c>
      <c r="CM35" s="205"/>
      <c r="CN35" s="206"/>
      <c r="CO35" s="206"/>
      <c r="CP35" s="205" t="str">
        <f>IF(OR($G$37="",$AZ$27=""),"",CL35+1)</f>
        <v/>
      </c>
      <c r="CQ35" s="205"/>
      <c r="CR35" s="206"/>
      <c r="CS35" s="206"/>
      <c r="CT35" s="205" t="str">
        <f>IF(OR($G$37="",$AZ$27=""),"",CP35+1)</f>
        <v/>
      </c>
      <c r="CU35" s="205"/>
      <c r="CV35" s="206"/>
      <c r="CW35" s="206"/>
      <c r="CX35" s="205" t="str">
        <f>IF(OR($G$37="",$AZ$27=""),"",CT35+1)</f>
        <v/>
      </c>
      <c r="CY35" s="205"/>
      <c r="CZ35" s="206"/>
      <c r="DA35" s="206"/>
      <c r="DB35" s="205" t="str">
        <f>IF(OR($G$37="",$AZ$27=""),"",CX35+1)</f>
        <v/>
      </c>
      <c r="DC35" s="205"/>
      <c r="DD35" s="206"/>
      <c r="DE35" s="206"/>
      <c r="DF35" s="205" t="str">
        <f>IF(OR($G$37="",$AZ$27=""),"",DB35+1)</f>
        <v/>
      </c>
      <c r="DG35" s="205"/>
      <c r="DH35" s="206"/>
      <c r="DI35" s="206"/>
      <c r="DJ35" s="207" t="str">
        <f>IF(OR($G$37="",$AZ$27=""),"",DF35+1)</f>
        <v/>
      </c>
      <c r="DK35" s="207"/>
      <c r="DL35" s="208"/>
      <c r="DM35" s="208"/>
      <c r="DN35" s="207" t="str">
        <f>IF(OR($G$37="",$AZ$27=""),"",DJ35+1)</f>
        <v/>
      </c>
      <c r="DO35" s="207"/>
      <c r="DP35" s="208"/>
      <c r="DQ35" s="208"/>
      <c r="DR35" s="207" t="str">
        <f>IF(OR($G$37="",$AZ$27=""),"",DN35+1)</f>
        <v/>
      </c>
      <c r="DS35" s="207"/>
      <c r="DT35" s="208"/>
      <c r="DU35" s="208"/>
      <c r="DV35" s="207" t="str">
        <f>IF(OR($G$37="",$AZ$27=""),"",DR35+1)</f>
        <v/>
      </c>
      <c r="DW35" s="207"/>
      <c r="DX35" s="208"/>
      <c r="DY35" s="208"/>
      <c r="DZ35" s="207" t="str">
        <f>IF(OR($G$37="",$AZ$27=""),"",DV35+1)</f>
        <v/>
      </c>
      <c r="EA35" s="207"/>
      <c r="EB35" s="208"/>
      <c r="EC35" s="208"/>
      <c r="ED35" s="207" t="str">
        <f>IF(OR($G$37="",$AZ$27=""),"",DZ35+1)</f>
        <v/>
      </c>
      <c r="EE35" s="207"/>
      <c r="EF35" s="208"/>
      <c r="EG35" s="208"/>
      <c r="EH35" s="207" t="str">
        <f>IF(OR($G$37="",$AZ$27=""),"",ED35+1)</f>
        <v/>
      </c>
      <c r="EI35" s="207"/>
      <c r="EJ35" s="208"/>
      <c r="EK35" s="208"/>
      <c r="EL35" s="207" t="str">
        <f>IF(OR($G$37="",$AZ$27=""),"",EH35+1)</f>
        <v/>
      </c>
      <c r="EM35" s="207"/>
      <c r="EN35" s="208"/>
      <c r="EO35" s="208"/>
      <c r="EP35" s="207" t="str">
        <f>IF(OR($G$37="",$AZ$27=""),"",EL35+1)</f>
        <v/>
      </c>
      <c r="EQ35" s="207"/>
      <c r="ER35" s="208"/>
      <c r="ES35" s="208"/>
      <c r="ET35" s="207" t="str">
        <f>IF(OR($G$37="",$AZ$27=""),"",EP35+1)</f>
        <v/>
      </c>
      <c r="EU35" s="207"/>
      <c r="EV35" s="208"/>
      <c r="EW35" s="208"/>
      <c r="EX35" s="207" t="str">
        <f>IF(OR($G$37="",$AZ$27=""),"",ET35+1)</f>
        <v/>
      </c>
      <c r="EY35" s="207"/>
      <c r="EZ35" s="208"/>
      <c r="FA35" s="208"/>
      <c r="FB35" s="207" t="str">
        <f>IF(OR($G$37="",$AZ$27=""),"",EX35+1)</f>
        <v/>
      </c>
      <c r="FC35" s="207"/>
      <c r="FD35" s="208"/>
      <c r="FE35" s="208"/>
      <c r="FF35" s="205" t="str">
        <f>IF(OR($G$37="",$AZ$27=""),"",FB35+1)</f>
        <v/>
      </c>
      <c r="FG35" s="205"/>
      <c r="FH35" s="206"/>
      <c r="FI35" s="206"/>
      <c r="FJ35" s="205" t="str">
        <f>IF(OR($G$37="",$AZ$27=""),"",FF35+1)</f>
        <v/>
      </c>
      <c r="FK35" s="205"/>
      <c r="FL35" s="206"/>
      <c r="FM35" s="206"/>
      <c r="FN35" s="205" t="str">
        <f>IF(OR($G$37="",$AZ$27=""),"",FJ35+1)</f>
        <v/>
      </c>
      <c r="FO35" s="205"/>
      <c r="FP35" s="206"/>
      <c r="FQ35" s="206"/>
      <c r="FR35" s="205" t="str">
        <f>IF(OR($G$37="",$AZ$27=""),"",FN35+1)</f>
        <v/>
      </c>
      <c r="FS35" s="205"/>
      <c r="FT35" s="206"/>
      <c r="FU35" s="206"/>
      <c r="FV35" s="205" t="str">
        <f>IF(OR($G$37="",$AZ$27=""),"",FR35+1)</f>
        <v/>
      </c>
      <c r="FW35" s="205"/>
      <c r="FX35" s="206"/>
      <c r="FY35" s="206"/>
      <c r="FZ35" s="205" t="str">
        <f>IF(OR($G$37="",$AZ$27=""),"",FV35+1)</f>
        <v/>
      </c>
      <c r="GA35" s="205"/>
      <c r="GB35" s="206"/>
      <c r="GC35" s="206"/>
      <c r="GD35" s="205" t="str">
        <f>IF(OR($G$37="",$AZ$27=""),"",FZ35+1)</f>
        <v/>
      </c>
      <c r="GE35" s="205"/>
      <c r="GF35" s="206"/>
      <c r="GG35" s="206"/>
      <c r="GH35" s="205" t="str">
        <f>IF(OR($G$37="",$AZ$27=""),"",GD35+1)</f>
        <v/>
      </c>
      <c r="GI35" s="205"/>
      <c r="GJ35" s="206"/>
      <c r="GK35" s="206"/>
      <c r="GL35" s="205" t="str">
        <f>IF(OR($G$37="",$AZ$27=""),"",GH35+1)</f>
        <v/>
      </c>
      <c r="GM35" s="205"/>
      <c r="GN35" s="206"/>
      <c r="GO35" s="206"/>
      <c r="GP35" s="205" t="str">
        <f>IF(OR($G$37="",$AZ$27=""),"",GL35+1)</f>
        <v/>
      </c>
      <c r="GQ35" s="205"/>
      <c r="GR35" s="206"/>
      <c r="GS35" s="206"/>
      <c r="GT35" s="205" t="str">
        <f>IF(OR($G$37="",$AZ$27=""),"",GP35+1)</f>
        <v/>
      </c>
      <c r="GU35" s="205"/>
      <c r="GV35" s="206"/>
      <c r="GW35" s="206"/>
      <c r="GX35" s="205" t="str">
        <f>IF(OR($G$37="",$AZ$27=""),"",GT35+1)</f>
        <v/>
      </c>
      <c r="GY35" s="205"/>
      <c r="GZ35" s="206"/>
      <c r="HA35" s="206"/>
      <c r="HB35" s="207" t="str">
        <f>IF(OR($G$37="",$AZ$27=""),"",GX35+1)</f>
        <v/>
      </c>
      <c r="HC35" s="207"/>
      <c r="HD35" s="208"/>
      <c r="HE35" s="208"/>
      <c r="HF35" s="207" t="str">
        <f>IF(OR($G$37="",$AZ$27=""),"",HB35+1)</f>
        <v/>
      </c>
      <c r="HG35" s="207"/>
      <c r="HH35" s="208"/>
      <c r="HI35" s="208"/>
      <c r="HJ35" s="207" t="str">
        <f>IF(OR($G$37="",$AZ$27=""),"",HF35+1)</f>
        <v/>
      </c>
      <c r="HK35" s="207"/>
      <c r="HL35" s="208"/>
      <c r="HM35" s="208"/>
      <c r="HN35" s="207" t="str">
        <f>IF(OR($G$37="",$AZ$27=""),"",HJ35+1)</f>
        <v/>
      </c>
      <c r="HO35" s="207"/>
      <c r="HP35" s="208"/>
      <c r="HQ35" s="208"/>
      <c r="HR35" s="207" t="str">
        <f>IF(OR($G$37="",$AZ$27=""),"",HN35+1)</f>
        <v/>
      </c>
      <c r="HS35" s="207"/>
      <c r="HT35" s="208"/>
      <c r="HU35" s="208"/>
      <c r="HV35" s="207" t="str">
        <f>IF(OR($G$37="",$AZ$27=""),"",HR35+1)</f>
        <v/>
      </c>
      <c r="HW35" s="207"/>
      <c r="HX35" s="208"/>
      <c r="HY35" s="208"/>
      <c r="HZ35" s="207" t="str">
        <f>IF(OR($G$37="",$AZ$27=""),"",HV35+1)</f>
        <v/>
      </c>
      <c r="IA35" s="207"/>
      <c r="IB35" s="208"/>
      <c r="IC35" s="208"/>
      <c r="ID35" s="207" t="str">
        <f>IF(OR($G$37="",$AZ$27=""),"",HZ35+1)</f>
        <v/>
      </c>
      <c r="IE35" s="207"/>
      <c r="IF35" s="208"/>
      <c r="IG35" s="208"/>
      <c r="IH35" s="207" t="str">
        <f>IF(OR($G$37="",$AZ$27=""),"",ID35+1)</f>
        <v/>
      </c>
      <c r="II35" s="207"/>
      <c r="IJ35" s="208"/>
      <c r="IK35" s="208"/>
      <c r="IL35" s="207" t="str">
        <f>IF(OR($G$37="",$AZ$27=""),"",IH35+1)</f>
        <v/>
      </c>
      <c r="IM35" s="207"/>
      <c r="IN35" s="208"/>
      <c r="IO35" s="208"/>
      <c r="IP35" s="207" t="str">
        <f>IF(OR($G$37="",$AZ$27=""),"",IL35+1)</f>
        <v/>
      </c>
      <c r="IQ35" s="207"/>
      <c r="IR35" s="208"/>
      <c r="IS35" s="208"/>
    </row>
    <row r="36" spans="2:254" ht="14.9" customHeight="1">
      <c r="B36" s="272"/>
      <c r="C36" s="283"/>
      <c r="D36" s="284"/>
      <c r="E36" s="269"/>
      <c r="F36" s="269"/>
      <c r="G36" s="254"/>
      <c r="H36" s="254"/>
      <c r="I36" s="254"/>
      <c r="J36" s="255"/>
      <c r="K36" s="235"/>
      <c r="L36" s="216"/>
      <c r="M36" s="215" t="s">
        <v>69</v>
      </c>
      <c r="N36" s="216"/>
      <c r="O36" s="216"/>
      <c r="P36" s="216"/>
      <c r="Q36" s="216"/>
      <c r="R36" s="45">
        <f>IF(TEXT(R34,"DD")&lt;"08",1,"X")</f>
        <v>1</v>
      </c>
      <c r="S36" s="46">
        <f>IF(TEXT(R34,"DD")&lt;"15",2,"X")</f>
        <v>2</v>
      </c>
      <c r="T36" s="46">
        <f>IF(TEXT(R34,"DD")&lt;"22",3,"X")</f>
        <v>3</v>
      </c>
      <c r="U36" s="47">
        <f>IF(TEXT(R34,"DD")&lt;"32",4,"X")</f>
        <v>4</v>
      </c>
      <c r="V36" s="45">
        <v>1</v>
      </c>
      <c r="W36" s="46">
        <v>2</v>
      </c>
      <c r="X36" s="46">
        <v>3</v>
      </c>
      <c r="Y36" s="47">
        <v>4</v>
      </c>
      <c r="Z36" s="45">
        <v>1</v>
      </c>
      <c r="AA36" s="46">
        <v>2</v>
      </c>
      <c r="AB36" s="46">
        <v>3</v>
      </c>
      <c r="AC36" s="47">
        <v>4</v>
      </c>
      <c r="AD36" s="45">
        <v>1</v>
      </c>
      <c r="AE36" s="46">
        <v>2</v>
      </c>
      <c r="AF36" s="46">
        <v>3</v>
      </c>
      <c r="AG36" s="47">
        <v>4</v>
      </c>
      <c r="AH36" s="45">
        <v>1</v>
      </c>
      <c r="AI36" s="46">
        <v>2</v>
      </c>
      <c r="AJ36" s="46">
        <v>3</v>
      </c>
      <c r="AK36" s="47">
        <v>4</v>
      </c>
      <c r="AL36" s="45">
        <v>1</v>
      </c>
      <c r="AM36" s="46">
        <v>2</v>
      </c>
      <c r="AN36" s="46">
        <v>3</v>
      </c>
      <c r="AO36" s="47">
        <v>4</v>
      </c>
      <c r="AP36" s="45">
        <v>1</v>
      </c>
      <c r="AQ36" s="46">
        <v>2</v>
      </c>
      <c r="AR36" s="46">
        <v>3</v>
      </c>
      <c r="AS36" s="47">
        <v>4</v>
      </c>
      <c r="AT36" s="45">
        <v>1</v>
      </c>
      <c r="AU36" s="46">
        <v>2</v>
      </c>
      <c r="AV36" s="46">
        <v>3</v>
      </c>
      <c r="AW36" s="47">
        <v>4</v>
      </c>
      <c r="AX36" s="45">
        <v>1</v>
      </c>
      <c r="AY36" s="46">
        <v>2</v>
      </c>
      <c r="AZ36" s="46">
        <v>3</v>
      </c>
      <c r="BA36" s="47">
        <v>4</v>
      </c>
      <c r="BB36" s="45">
        <v>1</v>
      </c>
      <c r="BC36" s="46">
        <v>2</v>
      </c>
      <c r="BD36" s="46">
        <v>3</v>
      </c>
      <c r="BE36" s="47">
        <v>4</v>
      </c>
      <c r="BF36" s="45">
        <v>1</v>
      </c>
      <c r="BG36" s="46">
        <v>2</v>
      </c>
      <c r="BH36" s="46">
        <v>3</v>
      </c>
      <c r="BI36" s="47">
        <v>4</v>
      </c>
      <c r="BJ36" s="45">
        <v>1</v>
      </c>
      <c r="BK36" s="46">
        <v>2</v>
      </c>
      <c r="BL36" s="46">
        <v>3</v>
      </c>
      <c r="BM36" s="47">
        <v>4</v>
      </c>
      <c r="BN36" s="42">
        <v>1</v>
      </c>
      <c r="BO36" s="43">
        <v>2</v>
      </c>
      <c r="BP36" s="43">
        <v>3</v>
      </c>
      <c r="BQ36" s="44">
        <v>4</v>
      </c>
      <c r="BR36" s="42">
        <v>1</v>
      </c>
      <c r="BS36" s="43">
        <v>2</v>
      </c>
      <c r="BT36" s="43">
        <v>3</v>
      </c>
      <c r="BU36" s="44">
        <v>4</v>
      </c>
      <c r="BV36" s="42">
        <v>1</v>
      </c>
      <c r="BW36" s="43">
        <v>2</v>
      </c>
      <c r="BX36" s="43">
        <v>3</v>
      </c>
      <c r="BY36" s="44">
        <v>4</v>
      </c>
      <c r="BZ36" s="42">
        <v>1</v>
      </c>
      <c r="CA36" s="43">
        <v>2</v>
      </c>
      <c r="CB36" s="43">
        <v>3</v>
      </c>
      <c r="CC36" s="44">
        <v>4</v>
      </c>
      <c r="CD36" s="42">
        <v>1</v>
      </c>
      <c r="CE36" s="43">
        <v>2</v>
      </c>
      <c r="CF36" s="43">
        <v>3</v>
      </c>
      <c r="CG36" s="44">
        <v>4</v>
      </c>
      <c r="CH36" s="42">
        <v>1</v>
      </c>
      <c r="CI36" s="43">
        <v>2</v>
      </c>
      <c r="CJ36" s="43">
        <v>3</v>
      </c>
      <c r="CK36" s="44">
        <v>4</v>
      </c>
      <c r="CL36" s="42">
        <v>1</v>
      </c>
      <c r="CM36" s="43">
        <v>2</v>
      </c>
      <c r="CN36" s="43">
        <v>3</v>
      </c>
      <c r="CO36" s="44">
        <v>4</v>
      </c>
      <c r="CP36" s="42">
        <v>1</v>
      </c>
      <c r="CQ36" s="43">
        <v>2</v>
      </c>
      <c r="CR36" s="43">
        <v>3</v>
      </c>
      <c r="CS36" s="44">
        <v>4</v>
      </c>
      <c r="CT36" s="42">
        <v>1</v>
      </c>
      <c r="CU36" s="43">
        <v>2</v>
      </c>
      <c r="CV36" s="43">
        <v>3</v>
      </c>
      <c r="CW36" s="44">
        <v>4</v>
      </c>
      <c r="CX36" s="42">
        <v>1</v>
      </c>
      <c r="CY36" s="43">
        <v>2</v>
      </c>
      <c r="CZ36" s="43">
        <v>3</v>
      </c>
      <c r="DA36" s="44">
        <v>4</v>
      </c>
      <c r="DB36" s="42">
        <v>1</v>
      </c>
      <c r="DC36" s="43">
        <v>2</v>
      </c>
      <c r="DD36" s="43">
        <v>3</v>
      </c>
      <c r="DE36" s="44">
        <v>4</v>
      </c>
      <c r="DF36" s="42">
        <v>1</v>
      </c>
      <c r="DG36" s="43">
        <v>2</v>
      </c>
      <c r="DH36" s="43">
        <v>3</v>
      </c>
      <c r="DI36" s="44">
        <v>4</v>
      </c>
      <c r="DJ36" s="45">
        <v>1</v>
      </c>
      <c r="DK36" s="46">
        <v>2</v>
      </c>
      <c r="DL36" s="46">
        <v>3</v>
      </c>
      <c r="DM36" s="47">
        <v>4</v>
      </c>
      <c r="DN36" s="45">
        <v>1</v>
      </c>
      <c r="DO36" s="46">
        <v>2</v>
      </c>
      <c r="DP36" s="46">
        <v>3</v>
      </c>
      <c r="DQ36" s="47">
        <v>4</v>
      </c>
      <c r="DR36" s="45">
        <v>1</v>
      </c>
      <c r="DS36" s="46">
        <v>2</v>
      </c>
      <c r="DT36" s="46">
        <v>3</v>
      </c>
      <c r="DU36" s="47">
        <v>4</v>
      </c>
      <c r="DV36" s="45">
        <v>1</v>
      </c>
      <c r="DW36" s="46">
        <v>2</v>
      </c>
      <c r="DX36" s="46">
        <v>3</v>
      </c>
      <c r="DY36" s="47">
        <v>4</v>
      </c>
      <c r="DZ36" s="45">
        <v>1</v>
      </c>
      <c r="EA36" s="46">
        <v>2</v>
      </c>
      <c r="EB36" s="46">
        <v>3</v>
      </c>
      <c r="EC36" s="47">
        <v>4</v>
      </c>
      <c r="ED36" s="45">
        <v>1</v>
      </c>
      <c r="EE36" s="46">
        <v>2</v>
      </c>
      <c r="EF36" s="46">
        <v>3</v>
      </c>
      <c r="EG36" s="47">
        <v>4</v>
      </c>
      <c r="EH36" s="45">
        <v>1</v>
      </c>
      <c r="EI36" s="46">
        <v>2</v>
      </c>
      <c r="EJ36" s="46">
        <v>3</v>
      </c>
      <c r="EK36" s="47">
        <v>4</v>
      </c>
      <c r="EL36" s="45">
        <v>1</v>
      </c>
      <c r="EM36" s="46">
        <v>2</v>
      </c>
      <c r="EN36" s="46">
        <v>3</v>
      </c>
      <c r="EO36" s="47">
        <v>4</v>
      </c>
      <c r="EP36" s="45">
        <v>1</v>
      </c>
      <c r="EQ36" s="46">
        <v>2</v>
      </c>
      <c r="ER36" s="46">
        <v>3</v>
      </c>
      <c r="ES36" s="47">
        <v>4</v>
      </c>
      <c r="ET36" s="45">
        <v>1</v>
      </c>
      <c r="EU36" s="46">
        <v>2</v>
      </c>
      <c r="EV36" s="46">
        <v>3</v>
      </c>
      <c r="EW36" s="47">
        <v>4</v>
      </c>
      <c r="EX36" s="45">
        <v>1</v>
      </c>
      <c r="EY36" s="46">
        <v>2</v>
      </c>
      <c r="EZ36" s="46">
        <v>3</v>
      </c>
      <c r="FA36" s="47">
        <v>4</v>
      </c>
      <c r="FB36" s="45">
        <v>1</v>
      </c>
      <c r="FC36" s="46">
        <v>2</v>
      </c>
      <c r="FD36" s="46">
        <v>3</v>
      </c>
      <c r="FE36" s="47">
        <v>4</v>
      </c>
      <c r="FF36" s="42">
        <v>5</v>
      </c>
      <c r="FG36" s="43">
        <v>6</v>
      </c>
      <c r="FH36" s="43">
        <v>7</v>
      </c>
      <c r="FI36" s="44">
        <v>8</v>
      </c>
      <c r="FJ36" s="42">
        <v>9</v>
      </c>
      <c r="FK36" s="43">
        <v>10</v>
      </c>
      <c r="FL36" s="43">
        <v>11</v>
      </c>
      <c r="FM36" s="44">
        <v>12</v>
      </c>
      <c r="FN36" s="42">
        <v>13</v>
      </c>
      <c r="FO36" s="43">
        <v>14</v>
      </c>
      <c r="FP36" s="43">
        <v>15</v>
      </c>
      <c r="FQ36" s="44">
        <v>16</v>
      </c>
      <c r="FR36" s="42">
        <v>17</v>
      </c>
      <c r="FS36" s="43">
        <v>18</v>
      </c>
      <c r="FT36" s="43">
        <v>19</v>
      </c>
      <c r="FU36" s="44">
        <v>20</v>
      </c>
      <c r="FV36" s="42">
        <v>21</v>
      </c>
      <c r="FW36" s="43">
        <v>22</v>
      </c>
      <c r="FX36" s="43">
        <v>23</v>
      </c>
      <c r="FY36" s="44">
        <v>24</v>
      </c>
      <c r="FZ36" s="42">
        <v>25</v>
      </c>
      <c r="GA36" s="43">
        <v>26</v>
      </c>
      <c r="GB36" s="43">
        <v>27</v>
      </c>
      <c r="GC36" s="44">
        <v>28</v>
      </c>
      <c r="GD36" s="42">
        <v>29</v>
      </c>
      <c r="GE36" s="43">
        <v>30</v>
      </c>
      <c r="GF36" s="43">
        <v>31</v>
      </c>
      <c r="GG36" s="44">
        <v>32</v>
      </c>
      <c r="GH36" s="42">
        <v>33</v>
      </c>
      <c r="GI36" s="43">
        <v>34</v>
      </c>
      <c r="GJ36" s="43">
        <v>35</v>
      </c>
      <c r="GK36" s="44">
        <v>36</v>
      </c>
      <c r="GL36" s="42">
        <v>37</v>
      </c>
      <c r="GM36" s="43">
        <v>38</v>
      </c>
      <c r="GN36" s="43">
        <v>39</v>
      </c>
      <c r="GO36" s="44">
        <v>40</v>
      </c>
      <c r="GP36" s="42">
        <v>41</v>
      </c>
      <c r="GQ36" s="43">
        <v>42</v>
      </c>
      <c r="GR36" s="43">
        <v>43</v>
      </c>
      <c r="GS36" s="44">
        <v>44</v>
      </c>
      <c r="GT36" s="42">
        <v>45</v>
      </c>
      <c r="GU36" s="43">
        <v>46</v>
      </c>
      <c r="GV36" s="43">
        <v>47</v>
      </c>
      <c r="GW36" s="44">
        <v>48</v>
      </c>
      <c r="GX36" s="42">
        <v>49</v>
      </c>
      <c r="GY36" s="43">
        <v>50</v>
      </c>
      <c r="GZ36" s="43">
        <v>51</v>
      </c>
      <c r="HA36" s="44">
        <v>52</v>
      </c>
      <c r="HB36" s="45">
        <v>53</v>
      </c>
      <c r="HC36" s="46">
        <v>54</v>
      </c>
      <c r="HD36" s="46">
        <v>55</v>
      </c>
      <c r="HE36" s="47">
        <v>56</v>
      </c>
      <c r="HF36" s="45">
        <v>57</v>
      </c>
      <c r="HG36" s="46">
        <v>58</v>
      </c>
      <c r="HH36" s="46">
        <v>59</v>
      </c>
      <c r="HI36" s="47">
        <v>60</v>
      </c>
      <c r="HJ36" s="45">
        <v>61</v>
      </c>
      <c r="HK36" s="46">
        <v>62</v>
      </c>
      <c r="HL36" s="46">
        <v>63</v>
      </c>
      <c r="HM36" s="47">
        <v>64</v>
      </c>
      <c r="HN36" s="45">
        <v>65</v>
      </c>
      <c r="HO36" s="46">
        <v>66</v>
      </c>
      <c r="HP36" s="46">
        <v>67</v>
      </c>
      <c r="HQ36" s="47">
        <v>68</v>
      </c>
      <c r="HR36" s="45">
        <v>69</v>
      </c>
      <c r="HS36" s="46">
        <v>70</v>
      </c>
      <c r="HT36" s="46">
        <v>71</v>
      </c>
      <c r="HU36" s="47">
        <v>72</v>
      </c>
      <c r="HV36" s="45">
        <v>73</v>
      </c>
      <c r="HW36" s="46">
        <v>74</v>
      </c>
      <c r="HX36" s="46">
        <v>75</v>
      </c>
      <c r="HY36" s="47">
        <v>76</v>
      </c>
      <c r="HZ36" s="45">
        <v>77</v>
      </c>
      <c r="IA36" s="46">
        <v>78</v>
      </c>
      <c r="IB36" s="46">
        <v>79</v>
      </c>
      <c r="IC36" s="47">
        <v>80</v>
      </c>
      <c r="ID36" s="45">
        <v>81</v>
      </c>
      <c r="IE36" s="46">
        <v>82</v>
      </c>
      <c r="IF36" s="46">
        <v>83</v>
      </c>
      <c r="IG36" s="47">
        <v>84</v>
      </c>
      <c r="IH36" s="45">
        <v>85</v>
      </c>
      <c r="II36" s="46">
        <v>86</v>
      </c>
      <c r="IJ36" s="46">
        <v>87</v>
      </c>
      <c r="IK36" s="47">
        <v>88</v>
      </c>
      <c r="IL36" s="45">
        <v>89</v>
      </c>
      <c r="IM36" s="46">
        <v>90</v>
      </c>
      <c r="IN36" s="46">
        <v>91</v>
      </c>
      <c r="IO36" s="47">
        <v>92</v>
      </c>
      <c r="IP36" s="45">
        <v>93</v>
      </c>
      <c r="IQ36" s="46">
        <v>94</v>
      </c>
      <c r="IR36" s="46">
        <v>95</v>
      </c>
      <c r="IS36" s="47">
        <v>96</v>
      </c>
    </row>
    <row r="37" spans="2:254" ht="43.25" customHeight="1">
      <c r="B37" s="82" t="s">
        <v>70</v>
      </c>
      <c r="C37" s="275" t="s">
        <v>71</v>
      </c>
      <c r="D37" s="276"/>
      <c r="E37" s="277"/>
      <c r="F37" s="278"/>
      <c r="G37" s="285"/>
      <c r="H37" s="286"/>
      <c r="I37" s="232">
        <f>SUM(BG27)</f>
        <v>0</v>
      </c>
      <c r="J37" s="233"/>
      <c r="K37" s="235"/>
      <c r="L37" s="216"/>
      <c r="M37" s="378"/>
      <c r="N37" s="379"/>
      <c r="O37" s="379"/>
      <c r="P37" s="379"/>
      <c r="Q37" s="379"/>
      <c r="R37" s="167" t="str">
        <f>IF($G$37="","",(IF(R39=FALSE,"",R39)))</f>
        <v/>
      </c>
      <c r="S37" s="167" t="str">
        <f t="shared" ref="S37:CD37" si="0">IF($G$37="","",(IF(S39=FALSE,"",S39)))</f>
        <v/>
      </c>
      <c r="T37" s="167" t="str">
        <f t="shared" si="0"/>
        <v/>
      </c>
      <c r="U37" s="167" t="str">
        <f t="shared" si="0"/>
        <v/>
      </c>
      <c r="V37" s="167" t="str">
        <f t="shared" si="0"/>
        <v/>
      </c>
      <c r="W37" s="167" t="str">
        <f t="shared" si="0"/>
        <v/>
      </c>
      <c r="X37" s="166" t="str">
        <f t="shared" si="0"/>
        <v/>
      </c>
      <c r="Y37" s="166" t="str">
        <f t="shared" si="0"/>
        <v/>
      </c>
      <c r="Z37" s="166" t="str">
        <f t="shared" si="0"/>
        <v/>
      </c>
      <c r="AA37" s="166" t="str">
        <f t="shared" si="0"/>
        <v/>
      </c>
      <c r="AB37" s="166" t="str">
        <f t="shared" si="0"/>
        <v/>
      </c>
      <c r="AC37" s="166" t="str">
        <f t="shared" si="0"/>
        <v/>
      </c>
      <c r="AD37" s="166" t="str">
        <f t="shared" si="0"/>
        <v/>
      </c>
      <c r="AE37" s="166" t="str">
        <f t="shared" si="0"/>
        <v/>
      </c>
      <c r="AF37" s="166" t="str">
        <f t="shared" si="0"/>
        <v/>
      </c>
      <c r="AG37" s="166" t="str">
        <f t="shared" si="0"/>
        <v/>
      </c>
      <c r="AH37" s="166" t="str">
        <f t="shared" si="0"/>
        <v/>
      </c>
      <c r="AI37" s="166" t="str">
        <f t="shared" si="0"/>
        <v/>
      </c>
      <c r="AJ37" s="166" t="str">
        <f t="shared" si="0"/>
        <v/>
      </c>
      <c r="AK37" s="166" t="str">
        <f t="shared" si="0"/>
        <v/>
      </c>
      <c r="AL37" s="166" t="str">
        <f t="shared" si="0"/>
        <v/>
      </c>
      <c r="AM37" s="166" t="str">
        <f t="shared" si="0"/>
        <v/>
      </c>
      <c r="AN37" s="166" t="str">
        <f t="shared" si="0"/>
        <v/>
      </c>
      <c r="AO37" s="166" t="str">
        <f t="shared" si="0"/>
        <v/>
      </c>
      <c r="AP37" s="166" t="str">
        <f t="shared" si="0"/>
        <v/>
      </c>
      <c r="AQ37" s="166" t="str">
        <f t="shared" si="0"/>
        <v/>
      </c>
      <c r="AR37" s="166" t="str">
        <f t="shared" si="0"/>
        <v/>
      </c>
      <c r="AS37" s="166" t="str">
        <f t="shared" si="0"/>
        <v/>
      </c>
      <c r="AT37" s="166" t="str">
        <f t="shared" si="0"/>
        <v/>
      </c>
      <c r="AU37" s="166" t="str">
        <f t="shared" si="0"/>
        <v/>
      </c>
      <c r="AV37" s="166" t="str">
        <f t="shared" si="0"/>
        <v/>
      </c>
      <c r="AW37" s="166" t="str">
        <f t="shared" si="0"/>
        <v/>
      </c>
      <c r="AX37" s="166" t="str">
        <f t="shared" si="0"/>
        <v/>
      </c>
      <c r="AY37" s="166" t="str">
        <f t="shared" si="0"/>
        <v/>
      </c>
      <c r="AZ37" s="166" t="str">
        <f t="shared" si="0"/>
        <v/>
      </c>
      <c r="BA37" s="166" t="str">
        <f t="shared" si="0"/>
        <v/>
      </c>
      <c r="BB37" s="166" t="str">
        <f t="shared" si="0"/>
        <v/>
      </c>
      <c r="BC37" s="166" t="str">
        <f t="shared" si="0"/>
        <v/>
      </c>
      <c r="BD37" s="166" t="str">
        <f t="shared" si="0"/>
        <v/>
      </c>
      <c r="BE37" s="166" t="str">
        <f t="shared" si="0"/>
        <v/>
      </c>
      <c r="BF37" s="166" t="str">
        <f t="shared" si="0"/>
        <v/>
      </c>
      <c r="BG37" s="166" t="str">
        <f t="shared" si="0"/>
        <v/>
      </c>
      <c r="BH37" s="166" t="str">
        <f t="shared" si="0"/>
        <v/>
      </c>
      <c r="BI37" s="166" t="str">
        <f t="shared" si="0"/>
        <v/>
      </c>
      <c r="BJ37" s="166" t="str">
        <f t="shared" si="0"/>
        <v/>
      </c>
      <c r="BK37" s="166" t="str">
        <f t="shared" si="0"/>
        <v/>
      </c>
      <c r="BL37" s="166" t="str">
        <f t="shared" si="0"/>
        <v/>
      </c>
      <c r="BM37" s="166" t="str">
        <f t="shared" si="0"/>
        <v/>
      </c>
      <c r="BN37" s="166" t="str">
        <f t="shared" si="0"/>
        <v/>
      </c>
      <c r="BO37" s="166" t="str">
        <f t="shared" si="0"/>
        <v/>
      </c>
      <c r="BP37" s="166" t="str">
        <f t="shared" si="0"/>
        <v/>
      </c>
      <c r="BQ37" s="166" t="str">
        <f t="shared" si="0"/>
        <v/>
      </c>
      <c r="BR37" s="166" t="str">
        <f t="shared" si="0"/>
        <v/>
      </c>
      <c r="BS37" s="166" t="str">
        <f t="shared" si="0"/>
        <v/>
      </c>
      <c r="BT37" s="166" t="str">
        <f t="shared" si="0"/>
        <v/>
      </c>
      <c r="BU37" s="166" t="str">
        <f t="shared" si="0"/>
        <v/>
      </c>
      <c r="BV37" s="166" t="str">
        <f t="shared" si="0"/>
        <v/>
      </c>
      <c r="BW37" s="166" t="str">
        <f t="shared" si="0"/>
        <v/>
      </c>
      <c r="BX37" s="166" t="str">
        <f t="shared" si="0"/>
        <v/>
      </c>
      <c r="BY37" s="166" t="str">
        <f t="shared" si="0"/>
        <v/>
      </c>
      <c r="BZ37" s="166" t="str">
        <f t="shared" si="0"/>
        <v/>
      </c>
      <c r="CA37" s="166" t="str">
        <f t="shared" si="0"/>
        <v/>
      </c>
      <c r="CB37" s="166" t="str">
        <f t="shared" si="0"/>
        <v/>
      </c>
      <c r="CC37" s="166" t="str">
        <f t="shared" si="0"/>
        <v/>
      </c>
      <c r="CD37" s="166" t="str">
        <f t="shared" si="0"/>
        <v/>
      </c>
      <c r="CE37" s="166" t="str">
        <f t="shared" ref="CE37:EP37" si="1">IF($G$37="","",(IF(CE39=FALSE,"",CE39)))</f>
        <v/>
      </c>
      <c r="CF37" s="166" t="str">
        <f t="shared" si="1"/>
        <v/>
      </c>
      <c r="CG37" s="166" t="str">
        <f t="shared" si="1"/>
        <v/>
      </c>
      <c r="CH37" s="166" t="str">
        <f t="shared" si="1"/>
        <v/>
      </c>
      <c r="CI37" s="166" t="str">
        <f t="shared" si="1"/>
        <v/>
      </c>
      <c r="CJ37" s="166" t="str">
        <f t="shared" si="1"/>
        <v/>
      </c>
      <c r="CK37" s="166" t="str">
        <f t="shared" si="1"/>
        <v/>
      </c>
      <c r="CL37" s="166" t="str">
        <f t="shared" si="1"/>
        <v/>
      </c>
      <c r="CM37" s="166" t="str">
        <f t="shared" si="1"/>
        <v/>
      </c>
      <c r="CN37" s="166" t="str">
        <f t="shared" si="1"/>
        <v/>
      </c>
      <c r="CO37" s="166" t="str">
        <f t="shared" si="1"/>
        <v/>
      </c>
      <c r="CP37" s="166" t="str">
        <f t="shared" si="1"/>
        <v/>
      </c>
      <c r="CQ37" s="166" t="str">
        <f t="shared" si="1"/>
        <v/>
      </c>
      <c r="CR37" s="166" t="str">
        <f t="shared" si="1"/>
        <v/>
      </c>
      <c r="CS37" s="166" t="str">
        <f t="shared" si="1"/>
        <v/>
      </c>
      <c r="CT37" s="166" t="str">
        <f t="shared" si="1"/>
        <v/>
      </c>
      <c r="CU37" s="166" t="str">
        <f t="shared" si="1"/>
        <v/>
      </c>
      <c r="CV37" s="166" t="str">
        <f t="shared" si="1"/>
        <v/>
      </c>
      <c r="CW37" s="166" t="str">
        <f t="shared" si="1"/>
        <v/>
      </c>
      <c r="CX37" s="166" t="str">
        <f t="shared" si="1"/>
        <v/>
      </c>
      <c r="CY37" s="166" t="str">
        <f t="shared" si="1"/>
        <v/>
      </c>
      <c r="CZ37" s="166" t="str">
        <f t="shared" si="1"/>
        <v/>
      </c>
      <c r="DA37" s="166" t="str">
        <f t="shared" si="1"/>
        <v/>
      </c>
      <c r="DB37" s="166" t="str">
        <f t="shared" si="1"/>
        <v/>
      </c>
      <c r="DC37" s="166" t="str">
        <f t="shared" si="1"/>
        <v/>
      </c>
      <c r="DD37" s="166" t="str">
        <f t="shared" si="1"/>
        <v/>
      </c>
      <c r="DE37" s="166" t="str">
        <f t="shared" si="1"/>
        <v/>
      </c>
      <c r="DF37" s="166" t="str">
        <f t="shared" si="1"/>
        <v/>
      </c>
      <c r="DG37" s="166" t="str">
        <f t="shared" si="1"/>
        <v/>
      </c>
      <c r="DH37" s="166" t="str">
        <f t="shared" si="1"/>
        <v/>
      </c>
      <c r="DI37" s="166" t="str">
        <f t="shared" si="1"/>
        <v/>
      </c>
      <c r="DJ37" s="166" t="str">
        <f t="shared" si="1"/>
        <v/>
      </c>
      <c r="DK37" s="166" t="str">
        <f t="shared" si="1"/>
        <v/>
      </c>
      <c r="DL37" s="166" t="str">
        <f t="shared" si="1"/>
        <v/>
      </c>
      <c r="DM37" s="166" t="str">
        <f t="shared" si="1"/>
        <v/>
      </c>
      <c r="DN37" s="166" t="str">
        <f t="shared" si="1"/>
        <v/>
      </c>
      <c r="DO37" s="166" t="str">
        <f t="shared" si="1"/>
        <v/>
      </c>
      <c r="DP37" s="166" t="str">
        <f t="shared" si="1"/>
        <v/>
      </c>
      <c r="DQ37" s="166" t="str">
        <f t="shared" si="1"/>
        <v/>
      </c>
      <c r="DR37" s="166" t="str">
        <f t="shared" si="1"/>
        <v/>
      </c>
      <c r="DS37" s="166" t="str">
        <f t="shared" si="1"/>
        <v/>
      </c>
      <c r="DT37" s="166" t="str">
        <f t="shared" si="1"/>
        <v/>
      </c>
      <c r="DU37" s="166" t="str">
        <f t="shared" si="1"/>
        <v/>
      </c>
      <c r="DV37" s="166" t="str">
        <f t="shared" si="1"/>
        <v/>
      </c>
      <c r="DW37" s="166" t="str">
        <f t="shared" si="1"/>
        <v/>
      </c>
      <c r="DX37" s="166" t="str">
        <f t="shared" si="1"/>
        <v/>
      </c>
      <c r="DY37" s="166" t="str">
        <f t="shared" si="1"/>
        <v/>
      </c>
      <c r="DZ37" s="166" t="str">
        <f t="shared" si="1"/>
        <v/>
      </c>
      <c r="EA37" s="166" t="str">
        <f t="shared" si="1"/>
        <v/>
      </c>
      <c r="EB37" s="166" t="str">
        <f t="shared" si="1"/>
        <v/>
      </c>
      <c r="EC37" s="166" t="str">
        <f t="shared" si="1"/>
        <v/>
      </c>
      <c r="ED37" s="166" t="str">
        <f t="shared" si="1"/>
        <v/>
      </c>
      <c r="EE37" s="166" t="str">
        <f t="shared" si="1"/>
        <v/>
      </c>
      <c r="EF37" s="166" t="str">
        <f t="shared" si="1"/>
        <v/>
      </c>
      <c r="EG37" s="166" t="str">
        <f t="shared" si="1"/>
        <v/>
      </c>
      <c r="EH37" s="166" t="str">
        <f t="shared" si="1"/>
        <v/>
      </c>
      <c r="EI37" s="166" t="str">
        <f t="shared" si="1"/>
        <v/>
      </c>
      <c r="EJ37" s="166" t="str">
        <f t="shared" si="1"/>
        <v/>
      </c>
      <c r="EK37" s="166" t="str">
        <f t="shared" si="1"/>
        <v/>
      </c>
      <c r="EL37" s="166" t="str">
        <f t="shared" si="1"/>
        <v/>
      </c>
      <c r="EM37" s="166" t="str">
        <f t="shared" si="1"/>
        <v/>
      </c>
      <c r="EN37" s="166" t="str">
        <f t="shared" si="1"/>
        <v/>
      </c>
      <c r="EO37" s="166" t="str">
        <f t="shared" si="1"/>
        <v/>
      </c>
      <c r="EP37" s="166" t="str">
        <f t="shared" si="1"/>
        <v/>
      </c>
      <c r="EQ37" s="166" t="str">
        <f t="shared" ref="EQ37:HB37" si="2">IF($G$37="","",(IF(EQ39=FALSE,"",EQ39)))</f>
        <v/>
      </c>
      <c r="ER37" s="166" t="str">
        <f t="shared" si="2"/>
        <v/>
      </c>
      <c r="ES37" s="166" t="str">
        <f t="shared" si="2"/>
        <v/>
      </c>
      <c r="ET37" s="166" t="str">
        <f t="shared" si="2"/>
        <v/>
      </c>
      <c r="EU37" s="166" t="str">
        <f t="shared" si="2"/>
        <v/>
      </c>
      <c r="EV37" s="166" t="str">
        <f t="shared" si="2"/>
        <v/>
      </c>
      <c r="EW37" s="166" t="str">
        <f t="shared" si="2"/>
        <v/>
      </c>
      <c r="EX37" s="166" t="str">
        <f t="shared" si="2"/>
        <v/>
      </c>
      <c r="EY37" s="166" t="str">
        <f t="shared" si="2"/>
        <v/>
      </c>
      <c r="EZ37" s="166" t="str">
        <f t="shared" si="2"/>
        <v/>
      </c>
      <c r="FA37" s="166" t="str">
        <f t="shared" si="2"/>
        <v/>
      </c>
      <c r="FB37" s="166" t="str">
        <f t="shared" si="2"/>
        <v/>
      </c>
      <c r="FC37" s="166" t="str">
        <f t="shared" si="2"/>
        <v/>
      </c>
      <c r="FD37" s="166" t="str">
        <f t="shared" si="2"/>
        <v/>
      </c>
      <c r="FE37" s="166" t="str">
        <f t="shared" si="2"/>
        <v/>
      </c>
      <c r="FF37" s="166" t="str">
        <f t="shared" si="2"/>
        <v/>
      </c>
      <c r="FG37" s="166" t="str">
        <f t="shared" si="2"/>
        <v/>
      </c>
      <c r="FH37" s="166" t="str">
        <f t="shared" si="2"/>
        <v/>
      </c>
      <c r="FI37" s="166" t="str">
        <f t="shared" si="2"/>
        <v/>
      </c>
      <c r="FJ37" s="166" t="str">
        <f t="shared" si="2"/>
        <v/>
      </c>
      <c r="FK37" s="166" t="str">
        <f t="shared" si="2"/>
        <v/>
      </c>
      <c r="FL37" s="166" t="str">
        <f t="shared" si="2"/>
        <v/>
      </c>
      <c r="FM37" s="166" t="str">
        <f t="shared" si="2"/>
        <v/>
      </c>
      <c r="FN37" s="166" t="str">
        <f t="shared" si="2"/>
        <v/>
      </c>
      <c r="FO37" s="166" t="str">
        <f t="shared" si="2"/>
        <v/>
      </c>
      <c r="FP37" s="166" t="str">
        <f t="shared" si="2"/>
        <v/>
      </c>
      <c r="FQ37" s="166" t="str">
        <f t="shared" si="2"/>
        <v/>
      </c>
      <c r="FR37" s="166" t="str">
        <f t="shared" si="2"/>
        <v/>
      </c>
      <c r="FS37" s="166" t="str">
        <f t="shared" si="2"/>
        <v/>
      </c>
      <c r="FT37" s="166" t="str">
        <f t="shared" si="2"/>
        <v/>
      </c>
      <c r="FU37" s="166" t="str">
        <f t="shared" si="2"/>
        <v/>
      </c>
      <c r="FV37" s="166" t="str">
        <f t="shared" si="2"/>
        <v/>
      </c>
      <c r="FW37" s="166" t="str">
        <f t="shared" si="2"/>
        <v/>
      </c>
      <c r="FX37" s="166" t="str">
        <f t="shared" si="2"/>
        <v/>
      </c>
      <c r="FY37" s="166" t="str">
        <f t="shared" si="2"/>
        <v/>
      </c>
      <c r="FZ37" s="166" t="str">
        <f t="shared" si="2"/>
        <v/>
      </c>
      <c r="GA37" s="166" t="str">
        <f t="shared" si="2"/>
        <v/>
      </c>
      <c r="GB37" s="166" t="str">
        <f t="shared" si="2"/>
        <v/>
      </c>
      <c r="GC37" s="166" t="str">
        <f t="shared" si="2"/>
        <v/>
      </c>
      <c r="GD37" s="166" t="str">
        <f t="shared" si="2"/>
        <v/>
      </c>
      <c r="GE37" s="166" t="str">
        <f t="shared" si="2"/>
        <v/>
      </c>
      <c r="GF37" s="166" t="str">
        <f t="shared" si="2"/>
        <v/>
      </c>
      <c r="GG37" s="166" t="str">
        <f t="shared" si="2"/>
        <v/>
      </c>
      <c r="GH37" s="166" t="str">
        <f t="shared" si="2"/>
        <v/>
      </c>
      <c r="GI37" s="166" t="str">
        <f t="shared" si="2"/>
        <v/>
      </c>
      <c r="GJ37" s="166" t="str">
        <f t="shared" si="2"/>
        <v/>
      </c>
      <c r="GK37" s="166" t="str">
        <f t="shared" si="2"/>
        <v/>
      </c>
      <c r="GL37" s="166" t="str">
        <f t="shared" si="2"/>
        <v/>
      </c>
      <c r="GM37" s="166" t="str">
        <f t="shared" si="2"/>
        <v/>
      </c>
      <c r="GN37" s="166" t="str">
        <f t="shared" si="2"/>
        <v/>
      </c>
      <c r="GO37" s="166" t="str">
        <f t="shared" si="2"/>
        <v/>
      </c>
      <c r="GP37" s="166" t="str">
        <f t="shared" si="2"/>
        <v/>
      </c>
      <c r="GQ37" s="166" t="str">
        <f t="shared" si="2"/>
        <v/>
      </c>
      <c r="GR37" s="166" t="str">
        <f t="shared" si="2"/>
        <v/>
      </c>
      <c r="GS37" s="166" t="str">
        <f t="shared" si="2"/>
        <v/>
      </c>
      <c r="GT37" s="166" t="str">
        <f t="shared" si="2"/>
        <v/>
      </c>
      <c r="GU37" s="166" t="str">
        <f t="shared" si="2"/>
        <v/>
      </c>
      <c r="GV37" s="166" t="str">
        <f t="shared" si="2"/>
        <v/>
      </c>
      <c r="GW37" s="166" t="str">
        <f t="shared" si="2"/>
        <v/>
      </c>
      <c r="GX37" s="166" t="str">
        <f t="shared" si="2"/>
        <v/>
      </c>
      <c r="GY37" s="166" t="str">
        <f t="shared" si="2"/>
        <v/>
      </c>
      <c r="GZ37" s="166" t="str">
        <f t="shared" si="2"/>
        <v/>
      </c>
      <c r="HA37" s="166" t="str">
        <f t="shared" si="2"/>
        <v/>
      </c>
      <c r="HB37" s="166" t="str">
        <f t="shared" si="2"/>
        <v/>
      </c>
      <c r="HC37" s="166" t="str">
        <f t="shared" ref="HC37:IR37" si="3">IF($G$37="","",(IF(HC39=FALSE,"",HC39)))</f>
        <v/>
      </c>
      <c r="HD37" s="166" t="str">
        <f t="shared" si="3"/>
        <v/>
      </c>
      <c r="HE37" s="166" t="str">
        <f t="shared" si="3"/>
        <v/>
      </c>
      <c r="HF37" s="166" t="str">
        <f t="shared" si="3"/>
        <v/>
      </c>
      <c r="HG37" s="166" t="str">
        <f t="shared" si="3"/>
        <v/>
      </c>
      <c r="HH37" s="166" t="str">
        <f t="shared" si="3"/>
        <v/>
      </c>
      <c r="HI37" s="166" t="str">
        <f t="shared" si="3"/>
        <v/>
      </c>
      <c r="HJ37" s="166" t="str">
        <f t="shared" si="3"/>
        <v/>
      </c>
      <c r="HK37" s="166" t="str">
        <f t="shared" si="3"/>
        <v/>
      </c>
      <c r="HL37" s="166" t="str">
        <f t="shared" si="3"/>
        <v/>
      </c>
      <c r="HM37" s="166" t="str">
        <f t="shared" si="3"/>
        <v/>
      </c>
      <c r="HN37" s="166" t="str">
        <f t="shared" si="3"/>
        <v/>
      </c>
      <c r="HO37" s="166" t="str">
        <f t="shared" si="3"/>
        <v/>
      </c>
      <c r="HP37" s="166" t="str">
        <f t="shared" si="3"/>
        <v/>
      </c>
      <c r="HQ37" s="166" t="str">
        <f t="shared" si="3"/>
        <v/>
      </c>
      <c r="HR37" s="166" t="str">
        <f t="shared" si="3"/>
        <v/>
      </c>
      <c r="HS37" s="166" t="str">
        <f t="shared" si="3"/>
        <v/>
      </c>
      <c r="HT37" s="166" t="str">
        <f t="shared" si="3"/>
        <v/>
      </c>
      <c r="HU37" s="166" t="str">
        <f t="shared" si="3"/>
        <v/>
      </c>
      <c r="HV37" s="166" t="str">
        <f t="shared" si="3"/>
        <v/>
      </c>
      <c r="HW37" s="166" t="str">
        <f t="shared" si="3"/>
        <v/>
      </c>
      <c r="HX37" s="166" t="str">
        <f t="shared" si="3"/>
        <v/>
      </c>
      <c r="HY37" s="166" t="str">
        <f t="shared" si="3"/>
        <v/>
      </c>
      <c r="HZ37" s="166" t="str">
        <f t="shared" si="3"/>
        <v/>
      </c>
      <c r="IA37" s="166" t="str">
        <f t="shared" si="3"/>
        <v/>
      </c>
      <c r="IB37" s="166" t="str">
        <f t="shared" si="3"/>
        <v/>
      </c>
      <c r="IC37" s="166" t="str">
        <f t="shared" si="3"/>
        <v/>
      </c>
      <c r="ID37" s="166" t="str">
        <f t="shared" si="3"/>
        <v/>
      </c>
      <c r="IE37" s="166" t="str">
        <f t="shared" si="3"/>
        <v/>
      </c>
      <c r="IF37" s="166" t="str">
        <f t="shared" si="3"/>
        <v/>
      </c>
      <c r="IG37" s="166" t="str">
        <f t="shared" si="3"/>
        <v/>
      </c>
      <c r="IH37" s="166" t="str">
        <f t="shared" si="3"/>
        <v/>
      </c>
      <c r="II37" s="166" t="str">
        <f t="shared" si="3"/>
        <v/>
      </c>
      <c r="IJ37" s="166" t="str">
        <f t="shared" si="3"/>
        <v/>
      </c>
      <c r="IK37" s="166" t="str">
        <f t="shared" si="3"/>
        <v/>
      </c>
      <c r="IL37" s="166" t="str">
        <f t="shared" si="3"/>
        <v/>
      </c>
      <c r="IM37" s="166" t="str">
        <f t="shared" si="3"/>
        <v/>
      </c>
      <c r="IN37" s="166" t="str">
        <f t="shared" si="3"/>
        <v/>
      </c>
      <c r="IO37" s="166" t="str">
        <f t="shared" si="3"/>
        <v/>
      </c>
      <c r="IP37" s="166" t="str">
        <f t="shared" si="3"/>
        <v/>
      </c>
      <c r="IQ37" s="166" t="str">
        <f t="shared" si="3"/>
        <v/>
      </c>
      <c r="IR37" s="166" t="str">
        <f t="shared" si="3"/>
        <v/>
      </c>
      <c r="IS37" s="168" t="s">
        <v>72</v>
      </c>
    </row>
    <row r="38" spans="2:254" ht="15" customHeight="1">
      <c r="B38" s="124">
        <v>1</v>
      </c>
      <c r="C38" s="273" t="s">
        <v>73</v>
      </c>
      <c r="D38" s="274"/>
      <c r="E38" s="274"/>
      <c r="F38" s="274"/>
      <c r="G38" s="274"/>
      <c r="H38" s="274"/>
      <c r="I38" s="274"/>
      <c r="J38" s="274"/>
      <c r="K38" s="236"/>
      <c r="L38" s="216"/>
      <c r="M38" s="377" t="s">
        <v>74</v>
      </c>
      <c r="N38" s="377"/>
      <c r="O38" s="377"/>
      <c r="P38" s="377"/>
      <c r="Q38" s="377"/>
      <c r="R38" s="157"/>
      <c r="S38" s="158"/>
      <c r="T38" s="158"/>
      <c r="U38" s="159"/>
      <c r="V38" s="157"/>
      <c r="W38" s="158"/>
      <c r="X38" s="158"/>
      <c r="Y38" s="159"/>
      <c r="Z38" s="157"/>
      <c r="AA38" s="158"/>
      <c r="AB38" s="158"/>
      <c r="AC38" s="159"/>
      <c r="AD38" s="157"/>
      <c r="AE38" s="158"/>
      <c r="AF38" s="158"/>
      <c r="AG38" s="159"/>
      <c r="AH38" s="157"/>
      <c r="AI38" s="158"/>
      <c r="AJ38" s="158"/>
      <c r="AK38" s="159"/>
      <c r="AL38" s="157"/>
      <c r="AM38" s="158"/>
      <c r="AN38" s="158"/>
      <c r="AO38" s="159"/>
      <c r="AP38" s="157"/>
      <c r="AQ38" s="158"/>
      <c r="AR38" s="158"/>
      <c r="AS38" s="159"/>
      <c r="AT38" s="157"/>
      <c r="AU38" s="158"/>
      <c r="AV38" s="158"/>
      <c r="AW38" s="159"/>
      <c r="AX38" s="157"/>
      <c r="AY38" s="158"/>
      <c r="AZ38" s="158"/>
      <c r="BA38" s="159"/>
      <c r="BB38" s="157"/>
      <c r="BC38" s="158"/>
      <c r="BD38" s="158"/>
      <c r="BE38" s="159"/>
      <c r="BF38" s="157"/>
      <c r="BG38" s="158"/>
      <c r="BH38" s="158"/>
      <c r="BI38" s="159"/>
      <c r="BJ38" s="157"/>
      <c r="BK38" s="158"/>
      <c r="BL38" s="158"/>
      <c r="BM38" s="159"/>
      <c r="BN38" s="157"/>
      <c r="BO38" s="158"/>
      <c r="BP38" s="158"/>
      <c r="BQ38" s="159"/>
      <c r="BR38" s="157"/>
      <c r="BS38" s="158"/>
      <c r="BT38" s="158"/>
      <c r="BU38" s="159"/>
      <c r="BV38" s="157"/>
      <c r="BW38" s="158"/>
      <c r="BX38" s="158"/>
      <c r="BY38" s="159"/>
      <c r="BZ38" s="157"/>
      <c r="CA38" s="158"/>
      <c r="CB38" s="158"/>
      <c r="CC38" s="159"/>
      <c r="CD38" s="157"/>
      <c r="CE38" s="158"/>
      <c r="CF38" s="158"/>
      <c r="CG38" s="159"/>
      <c r="CH38" s="157"/>
      <c r="CI38" s="158"/>
      <c r="CJ38" s="158"/>
      <c r="CK38" s="159"/>
      <c r="CL38" s="157"/>
      <c r="CM38" s="158"/>
      <c r="CN38" s="158"/>
      <c r="CO38" s="159"/>
      <c r="CP38" s="157"/>
      <c r="CQ38" s="158"/>
      <c r="CR38" s="158"/>
      <c r="CS38" s="159"/>
      <c r="CT38" s="157"/>
      <c r="CU38" s="158"/>
      <c r="CV38" s="158"/>
      <c r="CW38" s="159"/>
      <c r="CX38" s="157"/>
      <c r="CY38" s="158"/>
      <c r="CZ38" s="158"/>
      <c r="DA38" s="159"/>
      <c r="DB38" s="157"/>
      <c r="DC38" s="158"/>
      <c r="DD38" s="158"/>
      <c r="DE38" s="159"/>
      <c r="DF38" s="157"/>
      <c r="DG38" s="158"/>
      <c r="DH38" s="158"/>
      <c r="DI38" s="159"/>
      <c r="DJ38" s="157"/>
      <c r="DK38" s="158"/>
      <c r="DL38" s="158"/>
      <c r="DM38" s="159"/>
      <c r="DN38" s="157"/>
      <c r="DO38" s="158"/>
      <c r="DP38" s="158"/>
      <c r="DQ38" s="159"/>
      <c r="DR38" s="157"/>
      <c r="DS38" s="158"/>
      <c r="DT38" s="158"/>
      <c r="DU38" s="159"/>
      <c r="DV38" s="157"/>
      <c r="DW38" s="158"/>
      <c r="DX38" s="158"/>
      <c r="DY38" s="159"/>
      <c r="DZ38" s="157"/>
      <c r="EA38" s="158"/>
      <c r="EB38" s="158"/>
      <c r="EC38" s="159"/>
      <c r="ED38" s="157"/>
      <c r="EE38" s="158"/>
      <c r="EF38" s="158"/>
      <c r="EG38" s="159"/>
      <c r="EH38" s="157"/>
      <c r="EI38" s="158"/>
      <c r="EJ38" s="158"/>
      <c r="EK38" s="159"/>
      <c r="EL38" s="157"/>
      <c r="EM38" s="158"/>
      <c r="EN38" s="158"/>
      <c r="EO38" s="159"/>
      <c r="EP38" s="157"/>
      <c r="EQ38" s="158"/>
      <c r="ER38" s="158"/>
      <c r="ES38" s="159"/>
      <c r="ET38" s="157"/>
      <c r="EU38" s="158"/>
      <c r="EV38" s="158"/>
      <c r="EW38" s="159"/>
      <c r="EX38" s="157"/>
      <c r="EY38" s="158"/>
      <c r="EZ38" s="158"/>
      <c r="FA38" s="159"/>
      <c r="FB38" s="157"/>
      <c r="FC38" s="158"/>
      <c r="FD38" s="158"/>
      <c r="FE38" s="159"/>
      <c r="FF38" s="157"/>
      <c r="FG38" s="158"/>
      <c r="FH38" s="158"/>
      <c r="FI38" s="159"/>
      <c r="FJ38" s="157"/>
      <c r="FK38" s="158"/>
      <c r="FL38" s="158"/>
      <c r="FM38" s="159"/>
      <c r="FN38" s="157"/>
      <c r="FO38" s="158"/>
      <c r="FP38" s="158"/>
      <c r="FQ38" s="159"/>
      <c r="FR38" s="157"/>
      <c r="FS38" s="158"/>
      <c r="FT38" s="158"/>
      <c r="FU38" s="159"/>
      <c r="FV38" s="157"/>
      <c r="FW38" s="158"/>
      <c r="FX38" s="158"/>
      <c r="FY38" s="159"/>
      <c r="FZ38" s="157"/>
      <c r="GA38" s="158"/>
      <c r="GB38" s="158"/>
      <c r="GC38" s="159"/>
      <c r="GD38" s="157"/>
      <c r="GE38" s="158"/>
      <c r="GF38" s="158"/>
      <c r="GG38" s="159"/>
      <c r="GH38" s="157"/>
      <c r="GI38" s="158"/>
      <c r="GJ38" s="158"/>
      <c r="GK38" s="159"/>
      <c r="GL38" s="157"/>
      <c r="GM38" s="158"/>
      <c r="GN38" s="158"/>
      <c r="GO38" s="159"/>
      <c r="GP38" s="157"/>
      <c r="GQ38" s="158"/>
      <c r="GR38" s="158"/>
      <c r="GS38" s="159"/>
      <c r="GT38" s="157"/>
      <c r="GU38" s="158"/>
      <c r="GV38" s="158"/>
      <c r="GW38" s="159"/>
      <c r="GX38" s="157"/>
      <c r="GY38" s="158"/>
      <c r="GZ38" s="158"/>
      <c r="HA38" s="159"/>
      <c r="HB38" s="157"/>
      <c r="HC38" s="158"/>
      <c r="HD38" s="158"/>
      <c r="HE38" s="159"/>
      <c r="HF38" s="157"/>
      <c r="HG38" s="158"/>
      <c r="HH38" s="158"/>
      <c r="HI38" s="159"/>
      <c r="HJ38" s="157"/>
      <c r="HK38" s="158"/>
      <c r="HL38" s="158"/>
      <c r="HM38" s="159"/>
      <c r="HN38" s="157"/>
      <c r="HO38" s="158"/>
      <c r="HP38" s="158"/>
      <c r="HQ38" s="159"/>
      <c r="HR38" s="157"/>
      <c r="HS38" s="158"/>
      <c r="HT38" s="158"/>
      <c r="HU38" s="159"/>
      <c r="HV38" s="157"/>
      <c r="HW38" s="158"/>
      <c r="HX38" s="158"/>
      <c r="HY38" s="159"/>
      <c r="HZ38" s="157"/>
      <c r="IA38" s="158"/>
      <c r="IB38" s="158"/>
      <c r="IC38" s="159"/>
      <c r="ID38" s="157"/>
      <c r="IE38" s="158"/>
      <c r="IF38" s="158"/>
      <c r="IG38" s="159"/>
      <c r="IH38" s="157"/>
      <c r="II38" s="158"/>
      <c r="IJ38" s="158"/>
      <c r="IK38" s="159"/>
      <c r="IL38" s="157"/>
      <c r="IM38" s="158"/>
      <c r="IN38" s="158"/>
      <c r="IO38" s="159"/>
      <c r="IP38" s="157"/>
      <c r="IQ38" s="158"/>
      <c r="IR38" s="158"/>
      <c r="IS38" s="34"/>
    </row>
    <row r="39" spans="2:254" s="36" customFormat="1" ht="0.15" customHeight="1">
      <c r="B39" s="83"/>
      <c r="C39" s="48"/>
      <c r="D39" s="49"/>
      <c r="E39" s="52"/>
      <c r="F39" s="53"/>
      <c r="G39" s="226"/>
      <c r="H39" s="226"/>
      <c r="I39" s="226"/>
      <c r="J39" s="227"/>
      <c r="K39" s="92"/>
      <c r="L39" s="92"/>
      <c r="M39" s="209" t="e">
        <f>ROUND(TEXT(G38,"????"),0)</f>
        <v>#VALUE!</v>
      </c>
      <c r="N39" s="210"/>
      <c r="O39" s="210"/>
      <c r="P39" s="210"/>
      <c r="Q39" s="211"/>
      <c r="R39" s="160" t="e">
        <f t="shared" ref="R39:CC39" si="4">IF(AND(R40&lt;=$Z$32,S40&gt;$Z$32)=TRUE,$X$26,IF(AND(R40&lt;=$AG$32,S40&gt;$AG$32)=TRUE,$AE$26,IF(AND(R40&lt;=$AN$32,S40&gt;$AN$32)=TRUE,$AL$26,IF(AND(R40&lt;=$AU$32,S40&gt;$AU$32)=TRUE,$AS$26,IF(AND(R40&lt;=$BB$32,S40&gt;$BB$32)=TRUE,$AZ$26,IF(AND(R40&lt;=$BI$32,S40&gt;$BI$32)=TRUE,$BG$26,FALSE))))))</f>
        <v>#VALUE!</v>
      </c>
      <c r="S39" s="161" t="e">
        <f t="shared" si="4"/>
        <v>#VALUE!</v>
      </c>
      <c r="T39" s="161" t="e">
        <f t="shared" si="4"/>
        <v>#VALUE!</v>
      </c>
      <c r="U39" s="162" t="e">
        <f t="shared" si="4"/>
        <v>#VALUE!</v>
      </c>
      <c r="V39" s="161" t="e">
        <f t="shared" si="4"/>
        <v>#VALUE!</v>
      </c>
      <c r="W39" s="161" t="e">
        <f t="shared" si="4"/>
        <v>#VALUE!</v>
      </c>
      <c r="X39" s="161" t="e">
        <f t="shared" si="4"/>
        <v>#VALUE!</v>
      </c>
      <c r="Y39" s="162" t="e">
        <f t="shared" si="4"/>
        <v>#VALUE!</v>
      </c>
      <c r="Z39" s="160" t="e">
        <f t="shared" si="4"/>
        <v>#VALUE!</v>
      </c>
      <c r="AA39" s="161" t="e">
        <f t="shared" si="4"/>
        <v>#VALUE!</v>
      </c>
      <c r="AB39" s="161" t="e">
        <f t="shared" si="4"/>
        <v>#VALUE!</v>
      </c>
      <c r="AC39" s="162" t="e">
        <f t="shared" si="4"/>
        <v>#VALUE!</v>
      </c>
      <c r="AD39" s="160" t="e">
        <f t="shared" si="4"/>
        <v>#VALUE!</v>
      </c>
      <c r="AE39" s="161" t="e">
        <f t="shared" si="4"/>
        <v>#VALUE!</v>
      </c>
      <c r="AF39" s="161" t="e">
        <f t="shared" si="4"/>
        <v>#VALUE!</v>
      </c>
      <c r="AG39" s="162" t="e">
        <f t="shared" si="4"/>
        <v>#VALUE!</v>
      </c>
      <c r="AH39" s="160" t="e">
        <f t="shared" si="4"/>
        <v>#VALUE!</v>
      </c>
      <c r="AI39" s="161" t="e">
        <f t="shared" si="4"/>
        <v>#VALUE!</v>
      </c>
      <c r="AJ39" s="161" t="e">
        <f t="shared" si="4"/>
        <v>#VALUE!</v>
      </c>
      <c r="AK39" s="162" t="e">
        <f t="shared" si="4"/>
        <v>#VALUE!</v>
      </c>
      <c r="AL39" s="160" t="e">
        <f t="shared" si="4"/>
        <v>#VALUE!</v>
      </c>
      <c r="AM39" s="161" t="e">
        <f t="shared" si="4"/>
        <v>#VALUE!</v>
      </c>
      <c r="AN39" s="161" t="e">
        <f t="shared" si="4"/>
        <v>#VALUE!</v>
      </c>
      <c r="AO39" s="162" t="e">
        <f t="shared" si="4"/>
        <v>#VALUE!</v>
      </c>
      <c r="AP39" s="160" t="e">
        <f t="shared" si="4"/>
        <v>#VALUE!</v>
      </c>
      <c r="AQ39" s="161" t="e">
        <f t="shared" si="4"/>
        <v>#VALUE!</v>
      </c>
      <c r="AR39" s="161" t="e">
        <f t="shared" si="4"/>
        <v>#VALUE!</v>
      </c>
      <c r="AS39" s="162" t="e">
        <f t="shared" si="4"/>
        <v>#VALUE!</v>
      </c>
      <c r="AT39" s="160" t="e">
        <f t="shared" si="4"/>
        <v>#VALUE!</v>
      </c>
      <c r="AU39" s="161" t="e">
        <f t="shared" si="4"/>
        <v>#VALUE!</v>
      </c>
      <c r="AV39" s="161" t="e">
        <f t="shared" si="4"/>
        <v>#VALUE!</v>
      </c>
      <c r="AW39" s="162" t="e">
        <f t="shared" si="4"/>
        <v>#VALUE!</v>
      </c>
      <c r="AX39" s="160" t="e">
        <f t="shared" si="4"/>
        <v>#VALUE!</v>
      </c>
      <c r="AY39" s="161" t="e">
        <f t="shared" si="4"/>
        <v>#VALUE!</v>
      </c>
      <c r="AZ39" s="161" t="e">
        <f t="shared" si="4"/>
        <v>#VALUE!</v>
      </c>
      <c r="BA39" s="162" t="e">
        <f t="shared" si="4"/>
        <v>#VALUE!</v>
      </c>
      <c r="BB39" s="160" t="e">
        <f t="shared" si="4"/>
        <v>#VALUE!</v>
      </c>
      <c r="BC39" s="161" t="e">
        <f t="shared" si="4"/>
        <v>#VALUE!</v>
      </c>
      <c r="BD39" s="161" t="e">
        <f t="shared" si="4"/>
        <v>#VALUE!</v>
      </c>
      <c r="BE39" s="162" t="e">
        <f t="shared" si="4"/>
        <v>#VALUE!</v>
      </c>
      <c r="BF39" s="160" t="e">
        <f t="shared" si="4"/>
        <v>#VALUE!</v>
      </c>
      <c r="BG39" s="161" t="e">
        <f t="shared" si="4"/>
        <v>#VALUE!</v>
      </c>
      <c r="BH39" s="161" t="e">
        <f t="shared" si="4"/>
        <v>#VALUE!</v>
      </c>
      <c r="BI39" s="161" t="e">
        <f t="shared" si="4"/>
        <v>#VALUE!</v>
      </c>
      <c r="BJ39" s="160" t="e">
        <f t="shared" si="4"/>
        <v>#VALUE!</v>
      </c>
      <c r="BK39" s="161" t="e">
        <f t="shared" si="4"/>
        <v>#VALUE!</v>
      </c>
      <c r="BL39" s="161" t="e">
        <f t="shared" si="4"/>
        <v>#VALUE!</v>
      </c>
      <c r="BM39" s="162" t="e">
        <f t="shared" si="4"/>
        <v>#VALUE!</v>
      </c>
      <c r="BN39" s="160" t="e">
        <f t="shared" si="4"/>
        <v>#VALUE!</v>
      </c>
      <c r="BO39" s="161" t="e">
        <f t="shared" si="4"/>
        <v>#VALUE!</v>
      </c>
      <c r="BP39" s="161" t="e">
        <f t="shared" si="4"/>
        <v>#VALUE!</v>
      </c>
      <c r="BQ39" s="162" t="e">
        <f t="shared" si="4"/>
        <v>#VALUE!</v>
      </c>
      <c r="BR39" s="160" t="e">
        <f t="shared" si="4"/>
        <v>#VALUE!</v>
      </c>
      <c r="BS39" s="161" t="e">
        <f t="shared" si="4"/>
        <v>#VALUE!</v>
      </c>
      <c r="BT39" s="161" t="e">
        <f t="shared" si="4"/>
        <v>#VALUE!</v>
      </c>
      <c r="BU39" s="162" t="e">
        <f t="shared" si="4"/>
        <v>#VALUE!</v>
      </c>
      <c r="BV39" s="160" t="e">
        <f t="shared" si="4"/>
        <v>#VALUE!</v>
      </c>
      <c r="BW39" s="161" t="e">
        <f t="shared" si="4"/>
        <v>#VALUE!</v>
      </c>
      <c r="BX39" s="161" t="e">
        <f t="shared" si="4"/>
        <v>#VALUE!</v>
      </c>
      <c r="BY39" s="162" t="e">
        <f t="shared" si="4"/>
        <v>#VALUE!</v>
      </c>
      <c r="BZ39" s="160" t="e">
        <f t="shared" si="4"/>
        <v>#VALUE!</v>
      </c>
      <c r="CA39" s="161" t="e">
        <f t="shared" si="4"/>
        <v>#VALUE!</v>
      </c>
      <c r="CB39" s="161" t="e">
        <f t="shared" si="4"/>
        <v>#VALUE!</v>
      </c>
      <c r="CC39" s="162" t="e">
        <f t="shared" si="4"/>
        <v>#VALUE!</v>
      </c>
      <c r="CD39" s="160" t="e">
        <f t="shared" ref="CD39:EO39" si="5">IF(AND(CD40&lt;=$Z$32,CE40&gt;$Z$32)=TRUE,$X$26,IF(AND(CD40&lt;=$AG$32,CE40&gt;$AG$32)=TRUE,$AE$26,IF(AND(CD40&lt;=$AN$32,CE40&gt;$AN$32)=TRUE,$AL$26,IF(AND(CD40&lt;=$AU$32,CE40&gt;$AU$32)=TRUE,$AS$26,IF(AND(CD40&lt;=$BB$32,CE40&gt;$BB$32)=TRUE,$AZ$26,IF(AND(CD40&lt;=$BI$32,CE40&gt;$BI$32)=TRUE,$BG$26,FALSE))))))</f>
        <v>#VALUE!</v>
      </c>
      <c r="CE39" s="161" t="e">
        <f t="shared" si="5"/>
        <v>#VALUE!</v>
      </c>
      <c r="CF39" s="161" t="e">
        <f t="shared" si="5"/>
        <v>#VALUE!</v>
      </c>
      <c r="CG39" s="162" t="e">
        <f t="shared" si="5"/>
        <v>#VALUE!</v>
      </c>
      <c r="CH39" s="160" t="e">
        <f t="shared" si="5"/>
        <v>#VALUE!</v>
      </c>
      <c r="CI39" s="161" t="e">
        <f t="shared" si="5"/>
        <v>#VALUE!</v>
      </c>
      <c r="CJ39" s="161" t="e">
        <f t="shared" si="5"/>
        <v>#VALUE!</v>
      </c>
      <c r="CK39" s="162" t="e">
        <f t="shared" si="5"/>
        <v>#VALUE!</v>
      </c>
      <c r="CL39" s="160" t="e">
        <f t="shared" si="5"/>
        <v>#VALUE!</v>
      </c>
      <c r="CM39" s="161" t="e">
        <f t="shared" si="5"/>
        <v>#VALUE!</v>
      </c>
      <c r="CN39" s="161" t="e">
        <f t="shared" si="5"/>
        <v>#VALUE!</v>
      </c>
      <c r="CO39" s="162" t="e">
        <f t="shared" si="5"/>
        <v>#VALUE!</v>
      </c>
      <c r="CP39" s="160" t="e">
        <f t="shared" si="5"/>
        <v>#VALUE!</v>
      </c>
      <c r="CQ39" s="161" t="e">
        <f t="shared" si="5"/>
        <v>#VALUE!</v>
      </c>
      <c r="CR39" s="161" t="e">
        <f t="shared" si="5"/>
        <v>#VALUE!</v>
      </c>
      <c r="CS39" s="162" t="e">
        <f t="shared" si="5"/>
        <v>#VALUE!</v>
      </c>
      <c r="CT39" s="160" t="e">
        <f t="shared" si="5"/>
        <v>#VALUE!</v>
      </c>
      <c r="CU39" s="161" t="e">
        <f t="shared" si="5"/>
        <v>#VALUE!</v>
      </c>
      <c r="CV39" s="161" t="e">
        <f t="shared" si="5"/>
        <v>#VALUE!</v>
      </c>
      <c r="CW39" s="162" t="e">
        <f t="shared" si="5"/>
        <v>#VALUE!</v>
      </c>
      <c r="CX39" s="160" t="e">
        <f t="shared" si="5"/>
        <v>#VALUE!</v>
      </c>
      <c r="CY39" s="161" t="e">
        <f t="shared" si="5"/>
        <v>#VALUE!</v>
      </c>
      <c r="CZ39" s="161" t="e">
        <f t="shared" si="5"/>
        <v>#VALUE!</v>
      </c>
      <c r="DA39" s="162" t="e">
        <f t="shared" si="5"/>
        <v>#VALUE!</v>
      </c>
      <c r="DB39" s="160" t="e">
        <f t="shared" si="5"/>
        <v>#VALUE!</v>
      </c>
      <c r="DC39" s="161" t="e">
        <f t="shared" si="5"/>
        <v>#VALUE!</v>
      </c>
      <c r="DD39" s="161" t="e">
        <f t="shared" si="5"/>
        <v>#VALUE!</v>
      </c>
      <c r="DE39" s="162" t="e">
        <f t="shared" si="5"/>
        <v>#VALUE!</v>
      </c>
      <c r="DF39" s="160" t="e">
        <f t="shared" si="5"/>
        <v>#VALUE!</v>
      </c>
      <c r="DG39" s="161" t="e">
        <f t="shared" si="5"/>
        <v>#VALUE!</v>
      </c>
      <c r="DH39" s="161" t="e">
        <f t="shared" si="5"/>
        <v>#VALUE!</v>
      </c>
      <c r="DI39" s="162" t="e">
        <f t="shared" si="5"/>
        <v>#VALUE!</v>
      </c>
      <c r="DJ39" s="160" t="e">
        <f t="shared" si="5"/>
        <v>#VALUE!</v>
      </c>
      <c r="DK39" s="161" t="e">
        <f t="shared" si="5"/>
        <v>#VALUE!</v>
      </c>
      <c r="DL39" s="161" t="e">
        <f t="shared" si="5"/>
        <v>#VALUE!</v>
      </c>
      <c r="DM39" s="162" t="e">
        <f t="shared" si="5"/>
        <v>#VALUE!</v>
      </c>
      <c r="DN39" s="160" t="e">
        <f t="shared" si="5"/>
        <v>#VALUE!</v>
      </c>
      <c r="DO39" s="161" t="e">
        <f t="shared" si="5"/>
        <v>#VALUE!</v>
      </c>
      <c r="DP39" s="161" t="e">
        <f t="shared" si="5"/>
        <v>#VALUE!</v>
      </c>
      <c r="DQ39" s="162" t="e">
        <f t="shared" si="5"/>
        <v>#VALUE!</v>
      </c>
      <c r="DR39" s="160" t="e">
        <f t="shared" si="5"/>
        <v>#VALUE!</v>
      </c>
      <c r="DS39" s="161" t="e">
        <f t="shared" si="5"/>
        <v>#VALUE!</v>
      </c>
      <c r="DT39" s="161" t="e">
        <f t="shared" si="5"/>
        <v>#VALUE!</v>
      </c>
      <c r="DU39" s="162" t="e">
        <f t="shared" si="5"/>
        <v>#VALUE!</v>
      </c>
      <c r="DV39" s="160" t="e">
        <f t="shared" si="5"/>
        <v>#VALUE!</v>
      </c>
      <c r="DW39" s="161" t="e">
        <f t="shared" si="5"/>
        <v>#VALUE!</v>
      </c>
      <c r="DX39" s="161" t="e">
        <f t="shared" si="5"/>
        <v>#VALUE!</v>
      </c>
      <c r="DY39" s="162" t="e">
        <f t="shared" si="5"/>
        <v>#VALUE!</v>
      </c>
      <c r="DZ39" s="160" t="e">
        <f t="shared" si="5"/>
        <v>#VALUE!</v>
      </c>
      <c r="EA39" s="161" t="e">
        <f t="shared" si="5"/>
        <v>#VALUE!</v>
      </c>
      <c r="EB39" s="161" t="e">
        <f t="shared" si="5"/>
        <v>#VALUE!</v>
      </c>
      <c r="EC39" s="162" t="e">
        <f t="shared" si="5"/>
        <v>#VALUE!</v>
      </c>
      <c r="ED39" s="160" t="e">
        <f t="shared" si="5"/>
        <v>#VALUE!</v>
      </c>
      <c r="EE39" s="161" t="e">
        <f t="shared" si="5"/>
        <v>#VALUE!</v>
      </c>
      <c r="EF39" s="161" t="e">
        <f t="shared" si="5"/>
        <v>#VALUE!</v>
      </c>
      <c r="EG39" s="162" t="e">
        <f t="shared" si="5"/>
        <v>#VALUE!</v>
      </c>
      <c r="EH39" s="160" t="e">
        <f t="shared" si="5"/>
        <v>#VALUE!</v>
      </c>
      <c r="EI39" s="161" t="e">
        <f t="shared" si="5"/>
        <v>#VALUE!</v>
      </c>
      <c r="EJ39" s="161" t="e">
        <f t="shared" si="5"/>
        <v>#VALUE!</v>
      </c>
      <c r="EK39" s="162" t="e">
        <f t="shared" si="5"/>
        <v>#VALUE!</v>
      </c>
      <c r="EL39" s="160" t="e">
        <f t="shared" si="5"/>
        <v>#VALUE!</v>
      </c>
      <c r="EM39" s="161" t="e">
        <f t="shared" si="5"/>
        <v>#VALUE!</v>
      </c>
      <c r="EN39" s="161" t="e">
        <f t="shared" si="5"/>
        <v>#VALUE!</v>
      </c>
      <c r="EO39" s="162" t="e">
        <f t="shared" si="5"/>
        <v>#VALUE!</v>
      </c>
      <c r="EP39" s="160" t="e">
        <f t="shared" ref="EP39:HA39" si="6">IF(AND(EP40&lt;=$Z$32,EQ40&gt;$Z$32)=TRUE,$X$26,IF(AND(EP40&lt;=$AG$32,EQ40&gt;$AG$32)=TRUE,$AE$26,IF(AND(EP40&lt;=$AN$32,EQ40&gt;$AN$32)=TRUE,$AL$26,IF(AND(EP40&lt;=$AU$32,EQ40&gt;$AU$32)=TRUE,$AS$26,IF(AND(EP40&lt;=$BB$32,EQ40&gt;$BB$32)=TRUE,$AZ$26,IF(AND(EP40&lt;=$BI$32,EQ40&gt;$BI$32)=TRUE,$BG$26,FALSE))))))</f>
        <v>#VALUE!</v>
      </c>
      <c r="EQ39" s="161" t="e">
        <f t="shared" si="6"/>
        <v>#VALUE!</v>
      </c>
      <c r="ER39" s="161" t="e">
        <f t="shared" si="6"/>
        <v>#VALUE!</v>
      </c>
      <c r="ES39" s="162" t="e">
        <f t="shared" si="6"/>
        <v>#VALUE!</v>
      </c>
      <c r="ET39" s="160" t="e">
        <f t="shared" si="6"/>
        <v>#VALUE!</v>
      </c>
      <c r="EU39" s="161" t="e">
        <f t="shared" si="6"/>
        <v>#VALUE!</v>
      </c>
      <c r="EV39" s="161" t="e">
        <f t="shared" si="6"/>
        <v>#VALUE!</v>
      </c>
      <c r="EW39" s="162" t="e">
        <f t="shared" si="6"/>
        <v>#VALUE!</v>
      </c>
      <c r="EX39" s="160" t="e">
        <f t="shared" si="6"/>
        <v>#VALUE!</v>
      </c>
      <c r="EY39" s="161" t="e">
        <f t="shared" si="6"/>
        <v>#VALUE!</v>
      </c>
      <c r="EZ39" s="161" t="e">
        <f t="shared" si="6"/>
        <v>#VALUE!</v>
      </c>
      <c r="FA39" s="162" t="e">
        <f t="shared" si="6"/>
        <v>#VALUE!</v>
      </c>
      <c r="FB39" s="160" t="e">
        <f t="shared" si="6"/>
        <v>#VALUE!</v>
      </c>
      <c r="FC39" s="161" t="e">
        <f t="shared" si="6"/>
        <v>#VALUE!</v>
      </c>
      <c r="FD39" s="161" t="e">
        <f t="shared" si="6"/>
        <v>#VALUE!</v>
      </c>
      <c r="FE39" s="162" t="e">
        <f t="shared" si="6"/>
        <v>#VALUE!</v>
      </c>
      <c r="FF39" s="160" t="e">
        <f t="shared" si="6"/>
        <v>#VALUE!</v>
      </c>
      <c r="FG39" s="161" t="e">
        <f t="shared" si="6"/>
        <v>#VALUE!</v>
      </c>
      <c r="FH39" s="161" t="e">
        <f t="shared" si="6"/>
        <v>#VALUE!</v>
      </c>
      <c r="FI39" s="162" t="e">
        <f t="shared" si="6"/>
        <v>#VALUE!</v>
      </c>
      <c r="FJ39" s="160" t="e">
        <f t="shared" si="6"/>
        <v>#VALUE!</v>
      </c>
      <c r="FK39" s="161" t="e">
        <f t="shared" si="6"/>
        <v>#VALUE!</v>
      </c>
      <c r="FL39" s="161" t="e">
        <f t="shared" si="6"/>
        <v>#VALUE!</v>
      </c>
      <c r="FM39" s="162" t="e">
        <f t="shared" si="6"/>
        <v>#VALUE!</v>
      </c>
      <c r="FN39" s="160" t="e">
        <f t="shared" si="6"/>
        <v>#VALUE!</v>
      </c>
      <c r="FO39" s="161" t="e">
        <f t="shared" si="6"/>
        <v>#VALUE!</v>
      </c>
      <c r="FP39" s="161" t="e">
        <f t="shared" si="6"/>
        <v>#VALUE!</v>
      </c>
      <c r="FQ39" s="162" t="e">
        <f t="shared" si="6"/>
        <v>#VALUE!</v>
      </c>
      <c r="FR39" s="160" t="e">
        <f t="shared" si="6"/>
        <v>#VALUE!</v>
      </c>
      <c r="FS39" s="161" t="e">
        <f t="shared" si="6"/>
        <v>#VALUE!</v>
      </c>
      <c r="FT39" s="161" t="e">
        <f t="shared" si="6"/>
        <v>#VALUE!</v>
      </c>
      <c r="FU39" s="162" t="e">
        <f t="shared" si="6"/>
        <v>#VALUE!</v>
      </c>
      <c r="FV39" s="160" t="e">
        <f t="shared" si="6"/>
        <v>#VALUE!</v>
      </c>
      <c r="FW39" s="161" t="e">
        <f t="shared" si="6"/>
        <v>#VALUE!</v>
      </c>
      <c r="FX39" s="161" t="e">
        <f t="shared" si="6"/>
        <v>#VALUE!</v>
      </c>
      <c r="FY39" s="162" t="e">
        <f t="shared" si="6"/>
        <v>#VALUE!</v>
      </c>
      <c r="FZ39" s="160" t="e">
        <f t="shared" si="6"/>
        <v>#VALUE!</v>
      </c>
      <c r="GA39" s="161" t="e">
        <f t="shared" si="6"/>
        <v>#VALUE!</v>
      </c>
      <c r="GB39" s="161" t="e">
        <f t="shared" si="6"/>
        <v>#VALUE!</v>
      </c>
      <c r="GC39" s="162" t="e">
        <f t="shared" si="6"/>
        <v>#VALUE!</v>
      </c>
      <c r="GD39" s="160" t="e">
        <f t="shared" si="6"/>
        <v>#VALUE!</v>
      </c>
      <c r="GE39" s="161" t="e">
        <f t="shared" si="6"/>
        <v>#VALUE!</v>
      </c>
      <c r="GF39" s="161" t="e">
        <f t="shared" si="6"/>
        <v>#VALUE!</v>
      </c>
      <c r="GG39" s="162" t="e">
        <f t="shared" si="6"/>
        <v>#VALUE!</v>
      </c>
      <c r="GH39" s="160" t="e">
        <f t="shared" si="6"/>
        <v>#VALUE!</v>
      </c>
      <c r="GI39" s="161" t="e">
        <f t="shared" si="6"/>
        <v>#VALUE!</v>
      </c>
      <c r="GJ39" s="161" t="e">
        <f t="shared" si="6"/>
        <v>#VALUE!</v>
      </c>
      <c r="GK39" s="162" t="e">
        <f t="shared" si="6"/>
        <v>#VALUE!</v>
      </c>
      <c r="GL39" s="160" t="e">
        <f t="shared" si="6"/>
        <v>#VALUE!</v>
      </c>
      <c r="GM39" s="161" t="e">
        <f t="shared" si="6"/>
        <v>#VALUE!</v>
      </c>
      <c r="GN39" s="161" t="e">
        <f t="shared" si="6"/>
        <v>#VALUE!</v>
      </c>
      <c r="GO39" s="162" t="e">
        <f t="shared" si="6"/>
        <v>#VALUE!</v>
      </c>
      <c r="GP39" s="160" t="e">
        <f t="shared" si="6"/>
        <v>#VALUE!</v>
      </c>
      <c r="GQ39" s="161" t="e">
        <f t="shared" si="6"/>
        <v>#VALUE!</v>
      </c>
      <c r="GR39" s="161" t="e">
        <f t="shared" si="6"/>
        <v>#VALUE!</v>
      </c>
      <c r="GS39" s="162" t="e">
        <f t="shared" si="6"/>
        <v>#VALUE!</v>
      </c>
      <c r="GT39" s="160" t="e">
        <f t="shared" si="6"/>
        <v>#VALUE!</v>
      </c>
      <c r="GU39" s="161" t="e">
        <f t="shared" si="6"/>
        <v>#VALUE!</v>
      </c>
      <c r="GV39" s="161" t="e">
        <f t="shared" si="6"/>
        <v>#VALUE!</v>
      </c>
      <c r="GW39" s="162" t="e">
        <f t="shared" si="6"/>
        <v>#VALUE!</v>
      </c>
      <c r="GX39" s="160" t="e">
        <f t="shared" si="6"/>
        <v>#VALUE!</v>
      </c>
      <c r="GY39" s="161" t="e">
        <f t="shared" si="6"/>
        <v>#VALUE!</v>
      </c>
      <c r="GZ39" s="161" t="e">
        <f t="shared" si="6"/>
        <v>#VALUE!</v>
      </c>
      <c r="HA39" s="162" t="e">
        <f t="shared" si="6"/>
        <v>#VALUE!</v>
      </c>
      <c r="HB39" s="160" t="e">
        <f t="shared" ref="HB39:IR39" si="7">IF(AND(HB40&lt;=$Z$32,HC40&gt;$Z$32)=TRUE,$X$26,IF(AND(HB40&lt;=$AG$32,HC40&gt;$AG$32)=TRUE,$AE$26,IF(AND(HB40&lt;=$AN$32,HC40&gt;$AN$32)=TRUE,$AL$26,IF(AND(HB40&lt;=$AU$32,HC40&gt;$AU$32)=TRUE,$AS$26,IF(AND(HB40&lt;=$BB$32,HC40&gt;$BB$32)=TRUE,$AZ$26,IF(AND(HB40&lt;=$BI$32,HC40&gt;$BI$32)=TRUE,$BG$26,FALSE))))))</f>
        <v>#VALUE!</v>
      </c>
      <c r="HC39" s="161" t="e">
        <f t="shared" si="7"/>
        <v>#VALUE!</v>
      </c>
      <c r="HD39" s="161" t="e">
        <f t="shared" si="7"/>
        <v>#VALUE!</v>
      </c>
      <c r="HE39" s="162" t="e">
        <f t="shared" si="7"/>
        <v>#VALUE!</v>
      </c>
      <c r="HF39" s="160" t="e">
        <f t="shared" si="7"/>
        <v>#VALUE!</v>
      </c>
      <c r="HG39" s="161" t="e">
        <f t="shared" si="7"/>
        <v>#VALUE!</v>
      </c>
      <c r="HH39" s="161" t="e">
        <f t="shared" si="7"/>
        <v>#VALUE!</v>
      </c>
      <c r="HI39" s="162" t="e">
        <f t="shared" si="7"/>
        <v>#VALUE!</v>
      </c>
      <c r="HJ39" s="160" t="e">
        <f t="shared" si="7"/>
        <v>#VALUE!</v>
      </c>
      <c r="HK39" s="161" t="e">
        <f t="shared" si="7"/>
        <v>#VALUE!</v>
      </c>
      <c r="HL39" s="161" t="e">
        <f t="shared" si="7"/>
        <v>#VALUE!</v>
      </c>
      <c r="HM39" s="162" t="e">
        <f t="shared" si="7"/>
        <v>#VALUE!</v>
      </c>
      <c r="HN39" s="160" t="e">
        <f t="shared" si="7"/>
        <v>#VALUE!</v>
      </c>
      <c r="HO39" s="161" t="e">
        <f t="shared" si="7"/>
        <v>#VALUE!</v>
      </c>
      <c r="HP39" s="161" t="e">
        <f t="shared" si="7"/>
        <v>#VALUE!</v>
      </c>
      <c r="HQ39" s="162" t="e">
        <f t="shared" si="7"/>
        <v>#VALUE!</v>
      </c>
      <c r="HR39" s="160" t="e">
        <f t="shared" si="7"/>
        <v>#VALUE!</v>
      </c>
      <c r="HS39" s="161" t="e">
        <f t="shared" si="7"/>
        <v>#VALUE!</v>
      </c>
      <c r="HT39" s="161" t="e">
        <f t="shared" si="7"/>
        <v>#VALUE!</v>
      </c>
      <c r="HU39" s="162" t="e">
        <f t="shared" si="7"/>
        <v>#VALUE!</v>
      </c>
      <c r="HV39" s="160" t="e">
        <f t="shared" si="7"/>
        <v>#VALUE!</v>
      </c>
      <c r="HW39" s="161" t="e">
        <f t="shared" si="7"/>
        <v>#VALUE!</v>
      </c>
      <c r="HX39" s="161" t="e">
        <f t="shared" si="7"/>
        <v>#VALUE!</v>
      </c>
      <c r="HY39" s="162" t="e">
        <f t="shared" si="7"/>
        <v>#VALUE!</v>
      </c>
      <c r="HZ39" s="160" t="e">
        <f t="shared" si="7"/>
        <v>#VALUE!</v>
      </c>
      <c r="IA39" s="161" t="e">
        <f t="shared" si="7"/>
        <v>#VALUE!</v>
      </c>
      <c r="IB39" s="161" t="e">
        <f t="shared" si="7"/>
        <v>#VALUE!</v>
      </c>
      <c r="IC39" s="162" t="e">
        <f t="shared" si="7"/>
        <v>#VALUE!</v>
      </c>
      <c r="ID39" s="160" t="e">
        <f t="shared" si="7"/>
        <v>#VALUE!</v>
      </c>
      <c r="IE39" s="161" t="e">
        <f t="shared" si="7"/>
        <v>#VALUE!</v>
      </c>
      <c r="IF39" s="161" t="e">
        <f t="shared" si="7"/>
        <v>#VALUE!</v>
      </c>
      <c r="IG39" s="162" t="e">
        <f t="shared" si="7"/>
        <v>#VALUE!</v>
      </c>
      <c r="IH39" s="160" t="e">
        <f t="shared" si="7"/>
        <v>#VALUE!</v>
      </c>
      <c r="II39" s="161" t="e">
        <f t="shared" si="7"/>
        <v>#VALUE!</v>
      </c>
      <c r="IJ39" s="161" t="e">
        <f t="shared" si="7"/>
        <v>#VALUE!</v>
      </c>
      <c r="IK39" s="162" t="e">
        <f t="shared" si="7"/>
        <v>#VALUE!</v>
      </c>
      <c r="IL39" s="160" t="e">
        <f t="shared" si="7"/>
        <v>#VALUE!</v>
      </c>
      <c r="IM39" s="161" t="e">
        <f t="shared" si="7"/>
        <v>#VALUE!</v>
      </c>
      <c r="IN39" s="161" t="e">
        <f t="shared" si="7"/>
        <v>#VALUE!</v>
      </c>
      <c r="IO39" s="162" t="e">
        <f t="shared" si="7"/>
        <v>#VALUE!</v>
      </c>
      <c r="IP39" s="160" t="e">
        <f t="shared" si="7"/>
        <v>#VALUE!</v>
      </c>
      <c r="IQ39" s="161" t="e">
        <f t="shared" si="7"/>
        <v>#VALUE!</v>
      </c>
      <c r="IR39" s="161" t="e">
        <f t="shared" si="7"/>
        <v>#VALUE!</v>
      </c>
      <c r="IS39" s="38" t="e">
        <f>IR39</f>
        <v>#VALUE!</v>
      </c>
    </row>
    <row r="40" spans="2:254" s="36" customFormat="1" ht="0.15" customHeight="1">
      <c r="B40" s="84"/>
      <c r="C40" s="50"/>
      <c r="D40" s="51"/>
      <c r="E40" s="54"/>
      <c r="F40" s="55"/>
      <c r="G40" s="250"/>
      <c r="H40" s="250"/>
      <c r="I40" s="250"/>
      <c r="J40" s="253"/>
      <c r="K40" s="92"/>
      <c r="L40" s="92"/>
      <c r="M40" s="209" t="b">
        <f>IF(COUNT(I38)=1,ROUND(TEXT(I38,"????"),0),FALSE)</f>
        <v>0</v>
      </c>
      <c r="N40" s="210"/>
      <c r="O40" s="210"/>
      <c r="P40" s="210"/>
      <c r="Q40" s="211"/>
      <c r="R40" s="163" t="e">
        <f>IF(R$36="X","",TEXT(R$34,"????")+0)</f>
        <v>#VALUE!</v>
      </c>
      <c r="S40" s="164" t="e">
        <f>IF(S$36="X","",IF(R$36="X",ROUND(TEXT(R$34,"????"),0),ROUND(TEXT(R$34,"????")+7,0)))</f>
        <v>#VALUE!</v>
      </c>
      <c r="T40" s="164" t="e">
        <f>IF(T$36="X","",IF(S$36="X",ROUND(TEXT(R$34,"????"),0),IF(R$36="X",ROUND(TEXT(R$34,"????")+7,0),ROUND(TEXT(R$34,"????")+14,0))))</f>
        <v>#VALUE!</v>
      </c>
      <c r="U40" s="165" t="e">
        <f>IF(U$36="X","",IF(T$36="X",ROUND(TEXT(R$34,"????"),0),IF(S$36="X",ROUND(TEXT(R$34,"????")+7,0),IF(R$36="X",ROUND(TEXT(R$34,"????")+14,0),ROUND(TEXT(R$34,"????")+21,0)))))</f>
        <v>#VALUE!</v>
      </c>
      <c r="V40" s="161" t="e">
        <f>IF(V$36="X","",ROUND(TEXT(V$34,"????")+0,0))</f>
        <v>#VALUE!</v>
      </c>
      <c r="W40" s="161" t="e">
        <f>IF(W$36="X","",ROUND(TEXT(V$34,"????")+7,0))</f>
        <v>#VALUE!</v>
      </c>
      <c r="X40" s="161" t="e">
        <f>IF(X$36="X","",ROUND(TEXT(V$34,"????")+14,0))</f>
        <v>#VALUE!</v>
      </c>
      <c r="Y40" s="162" t="e">
        <f>IF(Y$36="X","",ROUND(TEXT(V$34,"????")+21,0))</f>
        <v>#VALUE!</v>
      </c>
      <c r="Z40" s="160" t="e">
        <f>IF(Z$36="X","",ROUND(TEXT(Z$34,"????")+0,0))</f>
        <v>#VALUE!</v>
      </c>
      <c r="AA40" s="161" t="e">
        <f>IF(AA$36="X","",ROUND(TEXT(Z$34,"????")+7,0))</f>
        <v>#VALUE!</v>
      </c>
      <c r="AB40" s="161" t="e">
        <f>IF(AB$36="X","",ROUND(TEXT(Z$34,"????")+14,0))</f>
        <v>#VALUE!</v>
      </c>
      <c r="AC40" s="162" t="e">
        <f>IF(AC$36="X","",ROUND(TEXT(Z$34,"????")+21,0))</f>
        <v>#VALUE!</v>
      </c>
      <c r="AD40" s="160" t="e">
        <f>IF(AD$36="X","",ROUND(TEXT(AD$34,"????")+0,0))</f>
        <v>#VALUE!</v>
      </c>
      <c r="AE40" s="161" t="e">
        <f>IF(AE$36="X","",ROUND(TEXT(AD$34,"????")+7,0))</f>
        <v>#VALUE!</v>
      </c>
      <c r="AF40" s="161" t="e">
        <f>IF(AF$36="X","",ROUND(TEXT(AD$34,"????")+14,0))</f>
        <v>#VALUE!</v>
      </c>
      <c r="AG40" s="162" t="e">
        <f>IF(AG$36="X","",ROUND(TEXT(AD$34,"????")+21,0))</f>
        <v>#VALUE!</v>
      </c>
      <c r="AH40" s="160" t="e">
        <f>IF(AH$36="X","",ROUND(TEXT(AH$34,"????")+0,0))</f>
        <v>#VALUE!</v>
      </c>
      <c r="AI40" s="161" t="e">
        <f>IF(AI$36="X","",ROUND(TEXT(AH$34,"????")+7,0))</f>
        <v>#VALUE!</v>
      </c>
      <c r="AJ40" s="161" t="e">
        <f>IF(AJ$36="X","",ROUND(TEXT(AH$34,"????")+14,0))</f>
        <v>#VALUE!</v>
      </c>
      <c r="AK40" s="162" t="e">
        <f>IF(AK$36="X","",ROUND(TEXT(AH$34,"????")+21,0))</f>
        <v>#VALUE!</v>
      </c>
      <c r="AL40" s="160" t="e">
        <f>IF(AL$36="X","",ROUND(TEXT(AL$34,"????")+0,0))</f>
        <v>#VALUE!</v>
      </c>
      <c r="AM40" s="161" t="e">
        <f>IF(AM$36="X","",ROUND(TEXT(AL$34,"????")+7,0))</f>
        <v>#VALUE!</v>
      </c>
      <c r="AN40" s="161" t="e">
        <f>IF(AN$36="X","",ROUND(TEXT(AL$34,"????")+14,0))</f>
        <v>#VALUE!</v>
      </c>
      <c r="AO40" s="162" t="e">
        <f>IF(AO$36="X","",ROUND(TEXT(AL$34,"????")+21,0))</f>
        <v>#VALUE!</v>
      </c>
      <c r="AP40" s="160" t="e">
        <f>IF(AP$36="X","",ROUND(TEXT(AP$34,"????")+0,0))</f>
        <v>#VALUE!</v>
      </c>
      <c r="AQ40" s="161" t="e">
        <f>IF(AQ$36="X","",ROUND(TEXT(AP$34,"????")+7,0))</f>
        <v>#VALUE!</v>
      </c>
      <c r="AR40" s="161" t="e">
        <f>IF(AR$36="X","",ROUND(TEXT(AP$34,"????")+14,0))</f>
        <v>#VALUE!</v>
      </c>
      <c r="AS40" s="162" t="e">
        <f>IF(AS$36="X","",ROUND(TEXT(AP$34,"????")+21,0))</f>
        <v>#VALUE!</v>
      </c>
      <c r="AT40" s="160" t="e">
        <f>IF(AT$36="X","",ROUND(TEXT(AT$34,"????")+0,0))</f>
        <v>#VALUE!</v>
      </c>
      <c r="AU40" s="161" t="e">
        <f>IF(AU$36="X","",ROUND(TEXT(AT$34,"????")+7,0))</f>
        <v>#VALUE!</v>
      </c>
      <c r="AV40" s="161" t="e">
        <f>IF(AV$36="X","",ROUND(TEXT(AT$34,"????")+14,0))</f>
        <v>#VALUE!</v>
      </c>
      <c r="AW40" s="162" t="e">
        <f>IF(AW$36="X","",ROUND(TEXT(AT$34,"????")+21,0))</f>
        <v>#VALUE!</v>
      </c>
      <c r="AX40" s="160" t="e">
        <f>IF(AX$36="X","",ROUND(TEXT(AX$34,"????")+0,0))</f>
        <v>#VALUE!</v>
      </c>
      <c r="AY40" s="161" t="e">
        <f>IF(AY$36="X","",ROUND(TEXT(AX$34,"????")+7,0))</f>
        <v>#VALUE!</v>
      </c>
      <c r="AZ40" s="161" t="e">
        <f>IF(AZ$36="X","",ROUND(TEXT(AX$34,"????")+14,0))</f>
        <v>#VALUE!</v>
      </c>
      <c r="BA40" s="162" t="e">
        <f>IF(BA$36="X","",ROUND(TEXT(AX$34,"????")+21,0))</f>
        <v>#VALUE!</v>
      </c>
      <c r="BB40" s="160" t="e">
        <f>IF(BB$36="X","",ROUND(TEXT(BB$34,"????")+0,0))</f>
        <v>#VALUE!</v>
      </c>
      <c r="BC40" s="161" t="e">
        <f>IF(BC$36="X","",ROUND(TEXT(BB$34,"????")+7,0))</f>
        <v>#VALUE!</v>
      </c>
      <c r="BD40" s="161" t="e">
        <f>IF(BD$36="X","",ROUND(TEXT(BB$34,"????")+14,0))</f>
        <v>#VALUE!</v>
      </c>
      <c r="BE40" s="162" t="e">
        <f>IF(BE$36="X","",ROUND(TEXT(BB$34,"????")+21,0))</f>
        <v>#VALUE!</v>
      </c>
      <c r="BF40" s="160" t="e">
        <f>IF(BF$36="X","",ROUND(TEXT(BF$34,"????")+0,0))</f>
        <v>#VALUE!</v>
      </c>
      <c r="BG40" s="161" t="e">
        <f>IF(BG$36="X","",ROUND(TEXT(BF$34,"????")+7,0))</f>
        <v>#VALUE!</v>
      </c>
      <c r="BH40" s="161" t="e">
        <f>IF(BH$36="X","",ROUND(TEXT(BF$34,"????")+14,0))</f>
        <v>#VALUE!</v>
      </c>
      <c r="BI40" s="161" t="e">
        <f>IF(BI$36="X","",ROUND(TEXT(BF$34,"????")+21,0))</f>
        <v>#VALUE!</v>
      </c>
      <c r="BJ40" s="160" t="e">
        <f>IF(BJ$36="X","",ROUND(TEXT(BJ$34,"????")+0,0))</f>
        <v>#VALUE!</v>
      </c>
      <c r="BK40" s="161" t="e">
        <f>IF(BK$36="X","",ROUND(TEXT(BJ$34,"????")+7,0))</f>
        <v>#VALUE!</v>
      </c>
      <c r="BL40" s="161" t="e">
        <f>IF(BL$36="X","",ROUND(TEXT(BJ$34,"????")+14,0))</f>
        <v>#VALUE!</v>
      </c>
      <c r="BM40" s="162" t="e">
        <f>IF(BM$36="X","",ROUND(TEXT(BJ$34,"????")+21,0))</f>
        <v>#VALUE!</v>
      </c>
      <c r="BN40" s="160" t="e">
        <f>IF(BN$36="X","",ROUND(TEXT(BN$34,"????")+0,0))</f>
        <v>#VALUE!</v>
      </c>
      <c r="BO40" s="161" t="e">
        <f>IF(BO$36="X","",ROUND(TEXT(BN$34,"????")+7,0))</f>
        <v>#VALUE!</v>
      </c>
      <c r="BP40" s="161" t="e">
        <f>IF(BP$36="X","",ROUND(TEXT(BN$34,"????")+14,0))</f>
        <v>#VALUE!</v>
      </c>
      <c r="BQ40" s="162" t="e">
        <f>IF(BQ$36="X","",ROUND(TEXT(BN$34,"????")+21,0))</f>
        <v>#VALUE!</v>
      </c>
      <c r="BR40" s="160" t="e">
        <f>IF(BR$36="X","",ROUND(TEXT(BR$34,"????")+0,0))</f>
        <v>#VALUE!</v>
      </c>
      <c r="BS40" s="161" t="e">
        <f>IF(BS$36="X","",ROUND(TEXT(BR$34,"????")+7,0))</f>
        <v>#VALUE!</v>
      </c>
      <c r="BT40" s="161" t="e">
        <f>IF(BT$36="X","",ROUND(TEXT(BR$34,"????")+14,0))</f>
        <v>#VALUE!</v>
      </c>
      <c r="BU40" s="162" t="e">
        <f>IF(BU$36="X","",ROUND(TEXT(BR$34,"????")+21,0))</f>
        <v>#VALUE!</v>
      </c>
      <c r="BV40" s="160" t="e">
        <f>IF(BV$36="X","",ROUND(TEXT(BV$34,"????")+0,0))</f>
        <v>#VALUE!</v>
      </c>
      <c r="BW40" s="161" t="e">
        <f>IF(BW$36="X","",ROUND(TEXT(BV$34,"????")+7,0))</f>
        <v>#VALUE!</v>
      </c>
      <c r="BX40" s="161" t="e">
        <f>IF(BX$36="X","",ROUND(TEXT(BV$34,"????")+14,0))</f>
        <v>#VALUE!</v>
      </c>
      <c r="BY40" s="162" t="e">
        <f>IF(BY$36="X","",ROUND(TEXT(BV$34,"????")+21,0))</f>
        <v>#VALUE!</v>
      </c>
      <c r="BZ40" s="160" t="e">
        <f>IF(BZ$36="X","",ROUND(TEXT(BZ$34,"????")+0,0))</f>
        <v>#VALUE!</v>
      </c>
      <c r="CA40" s="161" t="e">
        <f>IF(CA$36="X","",ROUND(TEXT(BZ$34,"????")+7,0))</f>
        <v>#VALUE!</v>
      </c>
      <c r="CB40" s="161" t="e">
        <f>IF(CB$36="X","",ROUND(TEXT(BZ$34,"????")+14,0))</f>
        <v>#VALUE!</v>
      </c>
      <c r="CC40" s="162" t="e">
        <f>IF(CC$36="X","",ROUND(TEXT(BZ$34,"????")+21,0))</f>
        <v>#VALUE!</v>
      </c>
      <c r="CD40" s="160" t="e">
        <f>IF(CD$36="X","",ROUND(TEXT(CD$34,"????")+0,0))</f>
        <v>#VALUE!</v>
      </c>
      <c r="CE40" s="161" t="e">
        <f>IF(CE$36="X","",ROUND(TEXT(CD$34,"????")+7,0))</f>
        <v>#VALUE!</v>
      </c>
      <c r="CF40" s="161" t="e">
        <f>IF(CF$36="X","",ROUND(TEXT(CD$34,"????")+14,0))</f>
        <v>#VALUE!</v>
      </c>
      <c r="CG40" s="162" t="e">
        <f>IF(CG$36="X","",ROUND(TEXT(CD$34,"????")+21,0))</f>
        <v>#VALUE!</v>
      </c>
      <c r="CH40" s="160" t="e">
        <f>IF(CH$36="X","",ROUND(TEXT(CH$34,"????")+0,0))</f>
        <v>#VALUE!</v>
      </c>
      <c r="CI40" s="161" t="e">
        <f>IF(CI$36="X","",ROUND(TEXT(CH$34,"????")+7,0))</f>
        <v>#VALUE!</v>
      </c>
      <c r="CJ40" s="161" t="e">
        <f>IF(CJ$36="X","",ROUND(TEXT(CH$34,"????")+14,0))</f>
        <v>#VALUE!</v>
      </c>
      <c r="CK40" s="162" t="e">
        <f>IF(CK$36="X","",ROUND(TEXT(CH$34,"????")+21,0))</f>
        <v>#VALUE!</v>
      </c>
      <c r="CL40" s="160" t="e">
        <f>IF(CL$36="X","",ROUND(TEXT(CL$34,"????")+0,0))</f>
        <v>#VALUE!</v>
      </c>
      <c r="CM40" s="161" t="e">
        <f>IF(CM$36="X","",ROUND(TEXT(CL$34,"????")+7,0))</f>
        <v>#VALUE!</v>
      </c>
      <c r="CN40" s="161" t="e">
        <f>IF(CN$36="X","",ROUND(TEXT(CL$34,"????")+14,0))</f>
        <v>#VALUE!</v>
      </c>
      <c r="CO40" s="162" t="e">
        <f>IF(CO$36="X","",ROUND(TEXT(CL$34,"????")+21,0))</f>
        <v>#VALUE!</v>
      </c>
      <c r="CP40" s="160" t="e">
        <f>IF(CP$36="X","",ROUND(TEXT(CP$34,"????")+0,0))</f>
        <v>#VALUE!</v>
      </c>
      <c r="CQ40" s="161" t="e">
        <f>IF(CQ$36="X","",ROUND(TEXT(CP$34,"????")+7,0))</f>
        <v>#VALUE!</v>
      </c>
      <c r="CR40" s="161" t="e">
        <f>IF(CR$36="X","",ROUND(TEXT(CP$34,"????")+14,0))</f>
        <v>#VALUE!</v>
      </c>
      <c r="CS40" s="162" t="e">
        <f>IF(CS$36="X","",ROUND(TEXT(CP$34,"????")+21,0))</f>
        <v>#VALUE!</v>
      </c>
      <c r="CT40" s="160" t="e">
        <f>IF(CT$36="X","",ROUND(TEXT(CT$34,"????")+0,0))</f>
        <v>#VALUE!</v>
      </c>
      <c r="CU40" s="161" t="e">
        <f>IF(CU$36="X","",ROUND(TEXT(CT$34,"????")+7,0))</f>
        <v>#VALUE!</v>
      </c>
      <c r="CV40" s="161" t="e">
        <f>IF(CV$36="X","",ROUND(TEXT(CT$34,"????")+14,0))</f>
        <v>#VALUE!</v>
      </c>
      <c r="CW40" s="162" t="e">
        <f>IF(CW$36="X","",ROUND(TEXT(CT$34,"????")+21,0))</f>
        <v>#VALUE!</v>
      </c>
      <c r="CX40" s="160" t="e">
        <f>IF(CX$36="X","",ROUND(TEXT(CX$34,"????")+0,0))</f>
        <v>#VALUE!</v>
      </c>
      <c r="CY40" s="161" t="e">
        <f>IF(CY$36="X","",ROUND(TEXT(CX$34,"????")+7,0))</f>
        <v>#VALUE!</v>
      </c>
      <c r="CZ40" s="161" t="e">
        <f>IF(CZ$36="X","",ROUND(TEXT(CX$34,"????")+14,0))</f>
        <v>#VALUE!</v>
      </c>
      <c r="DA40" s="162" t="e">
        <f>IF(DA$36="X","",ROUND(TEXT(CX$34,"????")+21,0))</f>
        <v>#VALUE!</v>
      </c>
      <c r="DB40" s="160" t="e">
        <f>IF(DB$36="X","",ROUND(TEXT(DB$34,"????")+0,0))</f>
        <v>#VALUE!</v>
      </c>
      <c r="DC40" s="161" t="e">
        <f>IF(DC$36="X","",ROUND(TEXT(DB$34,"????")+7,0))</f>
        <v>#VALUE!</v>
      </c>
      <c r="DD40" s="161" t="e">
        <f>IF(DD$36="X","",ROUND(TEXT(DB$34,"????")+14,0))</f>
        <v>#VALUE!</v>
      </c>
      <c r="DE40" s="162" t="e">
        <f>IF(DE$36="X","",ROUND(TEXT(DB$34,"????")+21,0))</f>
        <v>#VALUE!</v>
      </c>
      <c r="DF40" s="160" t="e">
        <f>IF(DF$36="X","",ROUND(TEXT(DF$34,"????")+0,0))</f>
        <v>#VALUE!</v>
      </c>
      <c r="DG40" s="161" t="e">
        <f>IF(DG$36="X","",ROUND(TEXT(DF$34,"????")+7,0))</f>
        <v>#VALUE!</v>
      </c>
      <c r="DH40" s="161" t="e">
        <f>IF(DH$36="X","",ROUND(TEXT(DF$34,"????")+14,0))</f>
        <v>#VALUE!</v>
      </c>
      <c r="DI40" s="162" t="e">
        <f>IF(DI$36="X","",ROUND(TEXT(DF$34,"????")+21,0))</f>
        <v>#VALUE!</v>
      </c>
      <c r="DJ40" s="160" t="e">
        <f>IF(DJ$36="X","",ROUND(TEXT(DJ$34,"????")+0,0))</f>
        <v>#VALUE!</v>
      </c>
      <c r="DK40" s="161" t="e">
        <f>IF(DK$36="X","",ROUND(TEXT(DJ$34,"????")+7,0))</f>
        <v>#VALUE!</v>
      </c>
      <c r="DL40" s="161" t="e">
        <f>IF(DL$36="X","",ROUND(TEXT(DJ$34,"????")+14,0))</f>
        <v>#VALUE!</v>
      </c>
      <c r="DM40" s="162" t="e">
        <f>IF(DM$36="X","",ROUND(TEXT(DJ$34,"????")+21,0))</f>
        <v>#VALUE!</v>
      </c>
      <c r="DN40" s="160" t="e">
        <f>IF(DN$36="X","",ROUND(TEXT(DN$34,"????")+0,0))</f>
        <v>#VALUE!</v>
      </c>
      <c r="DO40" s="161" t="e">
        <f>IF(DO$36="X","",ROUND(TEXT(DN$34,"????")+7,0))</f>
        <v>#VALUE!</v>
      </c>
      <c r="DP40" s="161" t="e">
        <f>IF(DP$36="X","",ROUND(TEXT(DN$34,"????")+14,0))</f>
        <v>#VALUE!</v>
      </c>
      <c r="DQ40" s="162" t="e">
        <f>IF(DQ$36="X","",ROUND(TEXT(DN$34,"????")+21,0))</f>
        <v>#VALUE!</v>
      </c>
      <c r="DR40" s="160" t="e">
        <f>IF(DR$36="X","",ROUND(TEXT(DR$34,"????")+0,0))</f>
        <v>#VALUE!</v>
      </c>
      <c r="DS40" s="161" t="e">
        <f>IF(DS$36="X","",ROUND(TEXT(DR$34,"????")+7,0))</f>
        <v>#VALUE!</v>
      </c>
      <c r="DT40" s="161" t="e">
        <f>IF(DT$36="X","",ROUND(TEXT(DR$34,"????")+14,0))</f>
        <v>#VALUE!</v>
      </c>
      <c r="DU40" s="162" t="e">
        <f>IF(DU$36="X","",ROUND(TEXT(DR$34,"????")+21,0))</f>
        <v>#VALUE!</v>
      </c>
      <c r="DV40" s="160" t="e">
        <f>IF(DV$36="X","",ROUND(TEXT(DV$34,"????")+0,0))</f>
        <v>#VALUE!</v>
      </c>
      <c r="DW40" s="161" t="e">
        <f>IF(DW$36="X","",ROUND(TEXT(DV$34,"????")+7,0))</f>
        <v>#VALUE!</v>
      </c>
      <c r="DX40" s="161" t="e">
        <f>IF(DX$36="X","",ROUND(TEXT(DV$34,"????")+14,0))</f>
        <v>#VALUE!</v>
      </c>
      <c r="DY40" s="162" t="e">
        <f>IF(DY$36="X","",ROUND(TEXT(DV$34,"????")+21,0))</f>
        <v>#VALUE!</v>
      </c>
      <c r="DZ40" s="160" t="e">
        <f>IF(DZ$36="X","",ROUND(TEXT(DZ$34,"????")+0,0))</f>
        <v>#VALUE!</v>
      </c>
      <c r="EA40" s="161" t="e">
        <f>IF(EA$36="X","",ROUND(TEXT(DZ$34,"????")+7,0))</f>
        <v>#VALUE!</v>
      </c>
      <c r="EB40" s="161" t="e">
        <f>IF(EB$36="X","",ROUND(TEXT(DZ$34,"????")+14,0))</f>
        <v>#VALUE!</v>
      </c>
      <c r="EC40" s="162" t="e">
        <f>IF(EC$36="X","",ROUND(TEXT(DZ$34,"????")+21,0))</f>
        <v>#VALUE!</v>
      </c>
      <c r="ED40" s="160" t="e">
        <f>IF(ED$36="X","",ROUND(TEXT(ED$34,"????")+0,0))</f>
        <v>#VALUE!</v>
      </c>
      <c r="EE40" s="161" t="e">
        <f>IF(EE$36="X","",ROUND(TEXT(ED$34,"????")+7,0))</f>
        <v>#VALUE!</v>
      </c>
      <c r="EF40" s="161" t="e">
        <f>IF(EF$36="X","",ROUND(TEXT(ED$34,"????")+14,0))</f>
        <v>#VALUE!</v>
      </c>
      <c r="EG40" s="162" t="e">
        <f>IF(EG$36="X","",ROUND(TEXT(ED$34,"????")+21,0))</f>
        <v>#VALUE!</v>
      </c>
      <c r="EH40" s="160" t="e">
        <f>IF(EH$36="X","",ROUND(TEXT(EH$34,"????")+0,0))</f>
        <v>#VALUE!</v>
      </c>
      <c r="EI40" s="161" t="e">
        <f>IF(EI$36="X","",ROUND(TEXT(EH$34,"????")+7,0))</f>
        <v>#VALUE!</v>
      </c>
      <c r="EJ40" s="161" t="e">
        <f>IF(EJ$36="X","",ROUND(TEXT(EH$34,"????")+14,0))</f>
        <v>#VALUE!</v>
      </c>
      <c r="EK40" s="162" t="e">
        <f>IF(EK$36="X","",ROUND(TEXT(EH$34,"????")+21,0))</f>
        <v>#VALUE!</v>
      </c>
      <c r="EL40" s="160" t="e">
        <f>IF(EL$36="X","",ROUND(TEXT(EL$34,"????")+0,0))</f>
        <v>#VALUE!</v>
      </c>
      <c r="EM40" s="161" t="e">
        <f>IF(EM$36="X","",ROUND(TEXT(EL$34,"????")+7,0))</f>
        <v>#VALUE!</v>
      </c>
      <c r="EN40" s="161" t="e">
        <f>IF(EN$36="X","",ROUND(TEXT(EL$34,"????")+14,0))</f>
        <v>#VALUE!</v>
      </c>
      <c r="EO40" s="162" t="e">
        <f>IF(EO$36="X","",ROUND(TEXT(EL$34,"????")+21,0))</f>
        <v>#VALUE!</v>
      </c>
      <c r="EP40" s="160" t="e">
        <f>IF(EP$36="X","",ROUND(TEXT(EP$34,"????")+0,0))</f>
        <v>#VALUE!</v>
      </c>
      <c r="EQ40" s="161" t="e">
        <f>IF(EQ$36="X","",ROUND(TEXT(EP$34,"????")+7,0))</f>
        <v>#VALUE!</v>
      </c>
      <c r="ER40" s="161" t="e">
        <f>IF(ER$36="X","",ROUND(TEXT(EP$34,"????")+14,0))</f>
        <v>#VALUE!</v>
      </c>
      <c r="ES40" s="162" t="e">
        <f>IF(ES$36="X","",ROUND(TEXT(EP$34,"????")+21,0))</f>
        <v>#VALUE!</v>
      </c>
      <c r="ET40" s="160" t="e">
        <f>IF(ET$36="X","",ROUND(TEXT(ET$34,"????")+0,0))</f>
        <v>#VALUE!</v>
      </c>
      <c r="EU40" s="161" t="e">
        <f>IF(EU$36="X","",ROUND(TEXT(ET$34,"????")+7,0))</f>
        <v>#VALUE!</v>
      </c>
      <c r="EV40" s="161" t="e">
        <f>IF(EV$36="X","",ROUND(TEXT(ET$34,"????")+14,0))</f>
        <v>#VALUE!</v>
      </c>
      <c r="EW40" s="162" t="e">
        <f>IF(EW$36="X","",ROUND(TEXT(ET$34,"????")+21,0))</f>
        <v>#VALUE!</v>
      </c>
      <c r="EX40" s="160" t="e">
        <f>IF(EX$36="X","",ROUND(TEXT(EX$34,"????")+0,0))</f>
        <v>#VALUE!</v>
      </c>
      <c r="EY40" s="161" t="e">
        <f>IF(EY$36="X","",ROUND(TEXT(EX$34,"????")+7,0))</f>
        <v>#VALUE!</v>
      </c>
      <c r="EZ40" s="161" t="e">
        <f>IF(EZ$36="X","",ROUND(TEXT(EX$34,"????")+14,0))</f>
        <v>#VALUE!</v>
      </c>
      <c r="FA40" s="162" t="e">
        <f>IF(FA$36="X","",ROUND(TEXT(EX$34,"????")+21,0))</f>
        <v>#VALUE!</v>
      </c>
      <c r="FB40" s="160" t="e">
        <f>IF(FB$36="X","",ROUND(TEXT(FB$34,"????")+0,0))</f>
        <v>#VALUE!</v>
      </c>
      <c r="FC40" s="161" t="e">
        <f>IF(FC$36="X","",ROUND(TEXT(FB$34,"????")+7,0))</f>
        <v>#VALUE!</v>
      </c>
      <c r="FD40" s="161" t="e">
        <f>IF(FD$36="X","",ROUND(TEXT(FB$34,"????")+14,0))</f>
        <v>#VALUE!</v>
      </c>
      <c r="FE40" s="162" t="e">
        <f>IF(FE$36="X","",ROUND(TEXT(FB$34,"????")+21,0))</f>
        <v>#VALUE!</v>
      </c>
      <c r="FF40" s="160" t="e">
        <f>IF(FF$36="X","",ROUND(TEXT(FF$34,"????")+0,0))</f>
        <v>#VALUE!</v>
      </c>
      <c r="FG40" s="161" t="e">
        <f>IF(FG$36="X","",ROUND(TEXT(FF$34,"????")+7,0))</f>
        <v>#VALUE!</v>
      </c>
      <c r="FH40" s="161" t="e">
        <f>IF(FH$36="X","",ROUND(TEXT(FF$34,"????")+14,0))</f>
        <v>#VALUE!</v>
      </c>
      <c r="FI40" s="162" t="e">
        <f>IF(FI$36="X","",ROUND(TEXT(FF$34,"????")+21,0))</f>
        <v>#VALUE!</v>
      </c>
      <c r="FJ40" s="160" t="e">
        <f>IF(FJ$36="X","",ROUND(TEXT(FJ$34,"????")+0,0))</f>
        <v>#VALUE!</v>
      </c>
      <c r="FK40" s="161" t="e">
        <f>IF(FK$36="X","",ROUND(TEXT(FJ$34,"????")+7,0))</f>
        <v>#VALUE!</v>
      </c>
      <c r="FL40" s="161" t="e">
        <f>IF(FL$36="X","",ROUND(TEXT(FJ$34,"????")+14,0))</f>
        <v>#VALUE!</v>
      </c>
      <c r="FM40" s="162" t="e">
        <f>IF(FM$36="X","",ROUND(TEXT(FJ$34,"????")+21,0))</f>
        <v>#VALUE!</v>
      </c>
      <c r="FN40" s="160" t="e">
        <f>IF(FN$36="X","",ROUND(TEXT(FN$34,"????")+0,0))</f>
        <v>#VALUE!</v>
      </c>
      <c r="FO40" s="161" t="e">
        <f>IF(FO$36="X","",ROUND(TEXT(FN$34,"????")+7,0))</f>
        <v>#VALUE!</v>
      </c>
      <c r="FP40" s="161" t="e">
        <f>IF(FP$36="X","",ROUND(TEXT(FN$34,"????")+14,0))</f>
        <v>#VALUE!</v>
      </c>
      <c r="FQ40" s="162" t="e">
        <f>IF(FQ$36="X","",ROUND(TEXT(FN$34,"????")+21,0))</f>
        <v>#VALUE!</v>
      </c>
      <c r="FR40" s="160" t="e">
        <f>IF(FR$36="X","",ROUND(TEXT(FR$34,"????")+0,0))</f>
        <v>#VALUE!</v>
      </c>
      <c r="FS40" s="161" t="e">
        <f>IF(FS$36="X","",ROUND(TEXT(FR$34,"????")+7,0))</f>
        <v>#VALUE!</v>
      </c>
      <c r="FT40" s="161" t="e">
        <f>IF(FT$36="X","",ROUND(TEXT(FR$34,"????")+14,0))</f>
        <v>#VALUE!</v>
      </c>
      <c r="FU40" s="162" t="e">
        <f>IF(FU$36="X","",ROUND(TEXT(FR$34,"????")+21,0))</f>
        <v>#VALUE!</v>
      </c>
      <c r="FV40" s="160" t="e">
        <f>IF(FV$36="X","",ROUND(TEXT(FV$34,"????")+0,0))</f>
        <v>#VALUE!</v>
      </c>
      <c r="FW40" s="161" t="e">
        <f>IF(FW$36="X","",ROUND(TEXT(FV$34,"????")+7,0))</f>
        <v>#VALUE!</v>
      </c>
      <c r="FX40" s="161" t="e">
        <f>IF(FX$36="X","",ROUND(TEXT(FV$34,"????")+14,0))</f>
        <v>#VALUE!</v>
      </c>
      <c r="FY40" s="162" t="e">
        <f>IF(FY$36="X","",ROUND(TEXT(FV$34,"????")+21,0))</f>
        <v>#VALUE!</v>
      </c>
      <c r="FZ40" s="160" t="e">
        <f>IF(FZ$36="X","",ROUND(TEXT(FZ$34,"????")+0,0))</f>
        <v>#VALUE!</v>
      </c>
      <c r="GA40" s="161" t="e">
        <f>IF(GA$36="X","",ROUND(TEXT(FZ$34,"????")+7,0))</f>
        <v>#VALUE!</v>
      </c>
      <c r="GB40" s="161" t="e">
        <f>IF(GB$36="X","",ROUND(TEXT(FZ$34,"????")+14,0))</f>
        <v>#VALUE!</v>
      </c>
      <c r="GC40" s="162" t="e">
        <f>IF(GC$36="X","",ROUND(TEXT(FZ$34,"????")+21,0))</f>
        <v>#VALUE!</v>
      </c>
      <c r="GD40" s="160" t="e">
        <f>IF(GD$36="X","",ROUND(TEXT(GD$34,"????")+0,0))</f>
        <v>#VALUE!</v>
      </c>
      <c r="GE40" s="161" t="e">
        <f>IF(GE$36="X","",ROUND(TEXT(GD$34,"????")+7,0))</f>
        <v>#VALUE!</v>
      </c>
      <c r="GF40" s="161" t="e">
        <f>IF(GF$36="X","",ROUND(TEXT(GD$34,"????")+14,0))</f>
        <v>#VALUE!</v>
      </c>
      <c r="GG40" s="162" t="e">
        <f>IF(GG$36="X","",ROUND(TEXT(GD$34,"????")+21,0))</f>
        <v>#VALUE!</v>
      </c>
      <c r="GH40" s="160" t="e">
        <f>IF(GH$36="X","",ROUND(TEXT(GH$34,"????")+0,0))</f>
        <v>#VALUE!</v>
      </c>
      <c r="GI40" s="161" t="e">
        <f>IF(GI$36="X","",ROUND(TEXT(GH$34,"????")+7,0))</f>
        <v>#VALUE!</v>
      </c>
      <c r="GJ40" s="161" t="e">
        <f>IF(GJ$36="X","",ROUND(TEXT(GH$34,"????")+14,0))</f>
        <v>#VALUE!</v>
      </c>
      <c r="GK40" s="162" t="e">
        <f>IF(GK$36="X","",ROUND(TEXT(GH$34,"????")+21,0))</f>
        <v>#VALUE!</v>
      </c>
      <c r="GL40" s="160" t="e">
        <f>IF(GL$36="X","",ROUND(TEXT(GL$34,"????")+0,0))</f>
        <v>#VALUE!</v>
      </c>
      <c r="GM40" s="161" t="e">
        <f>IF(GM$36="X","",ROUND(TEXT(GL$34,"????")+7,0))</f>
        <v>#VALUE!</v>
      </c>
      <c r="GN40" s="161" t="e">
        <f>IF(GN$36="X","",ROUND(TEXT(GL$34,"????")+14,0))</f>
        <v>#VALUE!</v>
      </c>
      <c r="GO40" s="162" t="e">
        <f>IF(GO$36="X","",ROUND(TEXT(GL$34,"????")+21,0))</f>
        <v>#VALUE!</v>
      </c>
      <c r="GP40" s="160" t="e">
        <f>IF(GP$36="X","",ROUND(TEXT(GP$34,"????")+0,0))</f>
        <v>#VALUE!</v>
      </c>
      <c r="GQ40" s="161" t="e">
        <f>IF(GQ$36="X","",ROUND(TEXT(GP$34,"????")+7,0))</f>
        <v>#VALUE!</v>
      </c>
      <c r="GR40" s="161" t="e">
        <f>IF(GR$36="X","",ROUND(TEXT(GP$34,"????")+14,0))</f>
        <v>#VALUE!</v>
      </c>
      <c r="GS40" s="162" t="e">
        <f>IF(GS$36="X","",ROUND(TEXT(GP$34,"????")+21,0))</f>
        <v>#VALUE!</v>
      </c>
      <c r="GT40" s="160" t="e">
        <f>IF(GT$36="X","",ROUND(TEXT(GT$34,"????")+0,0))</f>
        <v>#VALUE!</v>
      </c>
      <c r="GU40" s="161" t="e">
        <f>IF(GU$36="X","",ROUND(TEXT(GT$34,"????")+7,0))</f>
        <v>#VALUE!</v>
      </c>
      <c r="GV40" s="161" t="e">
        <f>IF(GV$36="X","",ROUND(TEXT(GT$34,"????")+14,0))</f>
        <v>#VALUE!</v>
      </c>
      <c r="GW40" s="162" t="e">
        <f>IF(GW$36="X","",ROUND(TEXT(GT$34,"????")+21,0))</f>
        <v>#VALUE!</v>
      </c>
      <c r="GX40" s="160" t="e">
        <f>IF(GX$36="X","",ROUND(TEXT(GX$34,"????")+0,0))</f>
        <v>#VALUE!</v>
      </c>
      <c r="GY40" s="161" t="e">
        <f>IF(GY$36="X","",ROUND(TEXT(GX$34,"????")+7,0))</f>
        <v>#VALUE!</v>
      </c>
      <c r="GZ40" s="161" t="e">
        <f>IF(GZ$36="X","",ROUND(TEXT(GX$34,"????")+14,0))</f>
        <v>#VALUE!</v>
      </c>
      <c r="HA40" s="162" t="e">
        <f>IF(HA$36="X","",ROUND(TEXT(GX$34,"????")+21,0))</f>
        <v>#VALUE!</v>
      </c>
      <c r="HB40" s="160" t="e">
        <f>IF(HB$36="X","",ROUND(TEXT(HB$34,"????")+0,0))</f>
        <v>#VALUE!</v>
      </c>
      <c r="HC40" s="161" t="e">
        <f>IF(HC$36="X","",ROUND(TEXT(HB$34,"????")+7,0))</f>
        <v>#VALUE!</v>
      </c>
      <c r="HD40" s="161" t="e">
        <f>IF(HD$36="X","",ROUND(TEXT(HB$34,"????")+14,0))</f>
        <v>#VALUE!</v>
      </c>
      <c r="HE40" s="162" t="e">
        <f>IF(HE$36="X","",ROUND(TEXT(HB$34,"????")+21,0))</f>
        <v>#VALUE!</v>
      </c>
      <c r="HF40" s="160" t="e">
        <f>IF(HF$36="X","",ROUND(TEXT(HF$34,"????")+0,0))</f>
        <v>#VALUE!</v>
      </c>
      <c r="HG40" s="161" t="e">
        <f>IF(HG$36="X","",ROUND(TEXT(HF$34,"????")+7,0))</f>
        <v>#VALUE!</v>
      </c>
      <c r="HH40" s="161" t="e">
        <f>IF(HH$36="X","",ROUND(TEXT(HF$34,"????")+14,0))</f>
        <v>#VALUE!</v>
      </c>
      <c r="HI40" s="162" t="e">
        <f>IF(HI$36="X","",ROUND(TEXT(HF$34,"????")+21,0))</f>
        <v>#VALUE!</v>
      </c>
      <c r="HJ40" s="160" t="e">
        <f>IF(HJ$36="X","",ROUND(TEXT(HJ$34,"????")+0,0))</f>
        <v>#VALUE!</v>
      </c>
      <c r="HK40" s="161" t="e">
        <f>IF(HK$36="X","",ROUND(TEXT(HJ$34,"????")+7,0))</f>
        <v>#VALUE!</v>
      </c>
      <c r="HL40" s="161" t="e">
        <f>IF(HL$36="X","",ROUND(TEXT(HJ$34,"????")+14,0))</f>
        <v>#VALUE!</v>
      </c>
      <c r="HM40" s="162" t="e">
        <f>IF(HM$36="X","",ROUND(TEXT(HJ$34,"????")+21,0))</f>
        <v>#VALUE!</v>
      </c>
      <c r="HN40" s="160" t="e">
        <f>IF(HN$36="X","",ROUND(TEXT(HN$34,"????")+0,0))</f>
        <v>#VALUE!</v>
      </c>
      <c r="HO40" s="161" t="e">
        <f>IF(HO$36="X","",ROUND(TEXT(HN$34,"????")+7,0))</f>
        <v>#VALUE!</v>
      </c>
      <c r="HP40" s="161" t="e">
        <f>IF(HP$36="X","",ROUND(TEXT(HN$34,"????")+14,0))</f>
        <v>#VALUE!</v>
      </c>
      <c r="HQ40" s="162" t="e">
        <f>IF(HQ$36="X","",ROUND(TEXT(HN$34,"????")+21,0))</f>
        <v>#VALUE!</v>
      </c>
      <c r="HR40" s="160" t="e">
        <f>IF(HR$36="X","",ROUND(TEXT(HR$34,"????")+0,0))</f>
        <v>#VALUE!</v>
      </c>
      <c r="HS40" s="161" t="e">
        <f>IF(HS$36="X","",ROUND(TEXT(HR$34,"????")+7,0))</f>
        <v>#VALUE!</v>
      </c>
      <c r="HT40" s="161" t="e">
        <f>IF(HT$36="X","",ROUND(TEXT(HR$34,"????")+14,0))</f>
        <v>#VALUE!</v>
      </c>
      <c r="HU40" s="162" t="e">
        <f>IF(HU$36="X","",ROUND(TEXT(HR$34,"????")+21,0))</f>
        <v>#VALUE!</v>
      </c>
      <c r="HV40" s="160" t="e">
        <f>IF(HV$36="X","",ROUND(TEXT(HV$34,"????")+0,0))</f>
        <v>#VALUE!</v>
      </c>
      <c r="HW40" s="161" t="e">
        <f>IF(HW$36="X","",ROUND(TEXT(HV$34,"????")+7,0))</f>
        <v>#VALUE!</v>
      </c>
      <c r="HX40" s="161" t="e">
        <f>IF(HX$36="X","",ROUND(TEXT(HV$34,"????")+14,0))</f>
        <v>#VALUE!</v>
      </c>
      <c r="HY40" s="162" t="e">
        <f>IF(HY$36="X","",ROUND(TEXT(HV$34,"????")+21,0))</f>
        <v>#VALUE!</v>
      </c>
      <c r="HZ40" s="160" t="e">
        <f>IF(HZ$36="X","",ROUND(TEXT(HZ$34,"????")+0,0))</f>
        <v>#VALUE!</v>
      </c>
      <c r="IA40" s="161" t="e">
        <f>IF(IA$36="X","",ROUND(TEXT(HZ$34,"????")+7,0))</f>
        <v>#VALUE!</v>
      </c>
      <c r="IB40" s="161" t="e">
        <f>IF(IB$36="X","",ROUND(TEXT(HZ$34,"????")+14,0))</f>
        <v>#VALUE!</v>
      </c>
      <c r="IC40" s="162" t="e">
        <f>IF(IC$36="X","",ROUND(TEXT(HZ$34,"????")+21,0))</f>
        <v>#VALUE!</v>
      </c>
      <c r="ID40" s="160" t="e">
        <f>IF(ID$36="X","",ROUND(TEXT(ID$34,"????")+0,0))</f>
        <v>#VALUE!</v>
      </c>
      <c r="IE40" s="161" t="e">
        <f>IF(IE$36="X","",ROUND(TEXT(ID$34,"????")+7,0))</f>
        <v>#VALUE!</v>
      </c>
      <c r="IF40" s="161" t="e">
        <f>IF(IF$36="X","",ROUND(TEXT(ID$34,"????")+14,0))</f>
        <v>#VALUE!</v>
      </c>
      <c r="IG40" s="162" t="e">
        <f>IF(IG$36="X","",ROUND(TEXT(ID$34,"????")+21,0))</f>
        <v>#VALUE!</v>
      </c>
      <c r="IH40" s="160" t="e">
        <f>IF(IH$36="X","",ROUND(TEXT(IH$34,"????")+0,0))</f>
        <v>#VALUE!</v>
      </c>
      <c r="II40" s="161" t="e">
        <f>IF(II$36="X","",ROUND(TEXT(IH$34,"????")+7,0))</f>
        <v>#VALUE!</v>
      </c>
      <c r="IJ40" s="161" t="e">
        <f>IF(IJ$36="X","",ROUND(TEXT(IH$34,"????")+14,0))</f>
        <v>#VALUE!</v>
      </c>
      <c r="IK40" s="162" t="e">
        <f>IF(IK$36="X","",ROUND(TEXT(IH$34,"????")+21,0))</f>
        <v>#VALUE!</v>
      </c>
      <c r="IL40" s="160" t="e">
        <f>IF(IL$36="X","",ROUND(TEXT(IL$34,"????")+0,0))</f>
        <v>#VALUE!</v>
      </c>
      <c r="IM40" s="161" t="e">
        <f>IF(IM$36="X","",ROUND(TEXT(IL$34,"????")+7,0))</f>
        <v>#VALUE!</v>
      </c>
      <c r="IN40" s="161" t="e">
        <f>IF(IN$36="X","",ROUND(TEXT(IL$34,"????")+14,0))</f>
        <v>#VALUE!</v>
      </c>
      <c r="IO40" s="162" t="e">
        <f>IF(IO$36="X","",ROUND(TEXT(IL$34,"????")+21,0))</f>
        <v>#VALUE!</v>
      </c>
      <c r="IP40" s="160" t="e">
        <f>IF(IP$36="X","",ROUND(TEXT(IP$34,"????")+0,0))</f>
        <v>#VALUE!</v>
      </c>
      <c r="IQ40" s="161" t="e">
        <f>IF(IQ$36="X","",ROUND(TEXT(IP$34,"????")+7,0))</f>
        <v>#VALUE!</v>
      </c>
      <c r="IR40" s="161" t="e">
        <f>IF(IR$36="X","",ROUND(TEXT(IP$34,"????")+14,0))</f>
        <v>#VALUE!</v>
      </c>
      <c r="IS40" s="38" t="e">
        <f>IF(IS$36="X","",ROUND(TEXT(IP$34,"????")+21,0))</f>
        <v>#VALUE!</v>
      </c>
    </row>
    <row r="41" spans="2:254" ht="15" customHeight="1">
      <c r="B41" s="244">
        <v>2</v>
      </c>
      <c r="C41" s="256" t="s">
        <v>75</v>
      </c>
      <c r="D41" s="256"/>
      <c r="E41" s="267"/>
      <c r="F41" s="268"/>
      <c r="G41" s="228"/>
      <c r="H41" s="229"/>
      <c r="I41" s="228"/>
      <c r="J41" s="229"/>
      <c r="K41" s="224">
        <f>IF(G41="",0,IF(I41="",1,(I41-G41+1)))</f>
        <v>0</v>
      </c>
      <c r="L41" s="222"/>
      <c r="M41" s="223" t="s">
        <v>76</v>
      </c>
      <c r="N41" s="223"/>
      <c r="O41" s="223"/>
      <c r="P41" s="223"/>
      <c r="Q41" s="223"/>
      <c r="R41" s="157"/>
      <c r="S41" s="158"/>
      <c r="T41" s="158"/>
      <c r="U41" s="159"/>
      <c r="V41" s="157"/>
      <c r="W41" s="158"/>
      <c r="X41" s="158"/>
      <c r="Y41" s="159"/>
      <c r="Z41" s="157"/>
      <c r="AA41" s="158"/>
      <c r="AB41" s="158"/>
      <c r="AC41" s="159"/>
      <c r="AD41" s="157"/>
      <c r="AE41" s="158"/>
      <c r="AF41" s="158"/>
      <c r="AG41" s="159"/>
      <c r="AH41" s="157"/>
      <c r="AI41" s="158"/>
      <c r="AJ41" s="158"/>
      <c r="AK41" s="159"/>
      <c r="AL41" s="157"/>
      <c r="AM41" s="158"/>
      <c r="AN41" s="158"/>
      <c r="AO41" s="159"/>
      <c r="AP41" s="157"/>
      <c r="AQ41" s="158"/>
      <c r="AR41" s="158"/>
      <c r="AS41" s="159"/>
      <c r="AT41" s="157"/>
      <c r="AU41" s="158"/>
      <c r="AV41" s="158"/>
      <c r="AW41" s="159"/>
      <c r="AX41" s="157"/>
      <c r="AY41" s="158"/>
      <c r="AZ41" s="158"/>
      <c r="BA41" s="159"/>
      <c r="BB41" s="157"/>
      <c r="BC41" s="158"/>
      <c r="BD41" s="158"/>
      <c r="BE41" s="159"/>
      <c r="BF41" s="157"/>
      <c r="BG41" s="158"/>
      <c r="BH41" s="158"/>
      <c r="BI41" s="159"/>
      <c r="BJ41" s="157"/>
      <c r="BK41" s="158"/>
      <c r="BL41" s="158"/>
      <c r="BM41" s="159"/>
      <c r="BN41" s="157"/>
      <c r="BO41" s="158"/>
      <c r="BP41" s="158"/>
      <c r="BQ41" s="159"/>
      <c r="BR41" s="157"/>
      <c r="BS41" s="158"/>
      <c r="BT41" s="158"/>
      <c r="BU41" s="159"/>
      <c r="BV41" s="157"/>
      <c r="BW41" s="158"/>
      <c r="BX41" s="158"/>
      <c r="BY41" s="159"/>
      <c r="BZ41" s="157"/>
      <c r="CA41" s="158"/>
      <c r="CB41" s="158"/>
      <c r="CC41" s="159"/>
      <c r="CD41" s="157"/>
      <c r="CE41" s="158"/>
      <c r="CF41" s="158"/>
      <c r="CG41" s="159"/>
      <c r="CH41" s="157"/>
      <c r="CI41" s="158"/>
      <c r="CJ41" s="158"/>
      <c r="CK41" s="159"/>
      <c r="CL41" s="157"/>
      <c r="CM41" s="158"/>
      <c r="CN41" s="158"/>
      <c r="CO41" s="159"/>
      <c r="CP41" s="157"/>
      <c r="CQ41" s="158"/>
      <c r="CR41" s="158"/>
      <c r="CS41" s="159"/>
      <c r="CT41" s="157"/>
      <c r="CU41" s="158"/>
      <c r="CV41" s="158"/>
      <c r="CW41" s="159"/>
      <c r="CX41" s="157"/>
      <c r="CY41" s="158"/>
      <c r="CZ41" s="158"/>
      <c r="DA41" s="159"/>
      <c r="DB41" s="157"/>
      <c r="DC41" s="158"/>
      <c r="DD41" s="158"/>
      <c r="DE41" s="159"/>
      <c r="DF41" s="157"/>
      <c r="DG41" s="158"/>
      <c r="DH41" s="158"/>
      <c r="DI41" s="159"/>
      <c r="DJ41" s="157"/>
      <c r="DK41" s="158"/>
      <c r="DL41" s="158"/>
      <c r="DM41" s="159"/>
      <c r="DN41" s="157"/>
      <c r="DO41" s="158"/>
      <c r="DP41" s="158"/>
      <c r="DQ41" s="159"/>
      <c r="DR41" s="157"/>
      <c r="DS41" s="158"/>
      <c r="DT41" s="158"/>
      <c r="DU41" s="159"/>
      <c r="DV41" s="157"/>
      <c r="DW41" s="158"/>
      <c r="DX41" s="158"/>
      <c r="DY41" s="159"/>
      <c r="DZ41" s="157"/>
      <c r="EA41" s="158"/>
      <c r="EB41" s="158"/>
      <c r="EC41" s="159"/>
      <c r="ED41" s="157"/>
      <c r="EE41" s="158"/>
      <c r="EF41" s="158"/>
      <c r="EG41" s="159"/>
      <c r="EH41" s="157"/>
      <c r="EI41" s="158"/>
      <c r="EJ41" s="158"/>
      <c r="EK41" s="159"/>
      <c r="EL41" s="157"/>
      <c r="EM41" s="158"/>
      <c r="EN41" s="158"/>
      <c r="EO41" s="159"/>
      <c r="EP41" s="157"/>
      <c r="EQ41" s="158"/>
      <c r="ER41" s="158"/>
      <c r="ES41" s="159"/>
      <c r="ET41" s="157"/>
      <c r="EU41" s="158"/>
      <c r="EV41" s="158"/>
      <c r="EW41" s="159"/>
      <c r="EX41" s="157"/>
      <c r="EY41" s="158"/>
      <c r="EZ41" s="158"/>
      <c r="FA41" s="159"/>
      <c r="FB41" s="157"/>
      <c r="FC41" s="158"/>
      <c r="FD41" s="158"/>
      <c r="FE41" s="159"/>
      <c r="FF41" s="157"/>
      <c r="FG41" s="158"/>
      <c r="FH41" s="158"/>
      <c r="FI41" s="159"/>
      <c r="FJ41" s="157"/>
      <c r="FK41" s="158"/>
      <c r="FL41" s="158"/>
      <c r="FM41" s="159"/>
      <c r="FN41" s="157"/>
      <c r="FO41" s="158"/>
      <c r="FP41" s="158"/>
      <c r="FQ41" s="159"/>
      <c r="FR41" s="157"/>
      <c r="FS41" s="158"/>
      <c r="FT41" s="158"/>
      <c r="FU41" s="159"/>
      <c r="FV41" s="157"/>
      <c r="FW41" s="158"/>
      <c r="FX41" s="158"/>
      <c r="FY41" s="159"/>
      <c r="FZ41" s="157"/>
      <c r="GA41" s="158"/>
      <c r="GB41" s="158"/>
      <c r="GC41" s="159"/>
      <c r="GD41" s="157"/>
      <c r="GE41" s="158"/>
      <c r="GF41" s="158"/>
      <c r="GG41" s="159"/>
      <c r="GH41" s="157"/>
      <c r="GI41" s="158"/>
      <c r="GJ41" s="158"/>
      <c r="GK41" s="159"/>
      <c r="GL41" s="157"/>
      <c r="GM41" s="158"/>
      <c r="GN41" s="158"/>
      <c r="GO41" s="159"/>
      <c r="GP41" s="157"/>
      <c r="GQ41" s="158"/>
      <c r="GR41" s="158"/>
      <c r="GS41" s="159"/>
      <c r="GT41" s="157"/>
      <c r="GU41" s="158"/>
      <c r="GV41" s="158"/>
      <c r="GW41" s="159"/>
      <c r="GX41" s="157"/>
      <c r="GY41" s="158"/>
      <c r="GZ41" s="158"/>
      <c r="HA41" s="159"/>
      <c r="HB41" s="157"/>
      <c r="HC41" s="158"/>
      <c r="HD41" s="158"/>
      <c r="HE41" s="159"/>
      <c r="HF41" s="157"/>
      <c r="HG41" s="158"/>
      <c r="HH41" s="158"/>
      <c r="HI41" s="159"/>
      <c r="HJ41" s="157"/>
      <c r="HK41" s="158"/>
      <c r="HL41" s="158"/>
      <c r="HM41" s="159"/>
      <c r="HN41" s="157"/>
      <c r="HO41" s="158"/>
      <c r="HP41" s="158"/>
      <c r="HQ41" s="159"/>
      <c r="HR41" s="157"/>
      <c r="HS41" s="158"/>
      <c r="HT41" s="158"/>
      <c r="HU41" s="159"/>
      <c r="HV41" s="157"/>
      <c r="HW41" s="158"/>
      <c r="HX41" s="158"/>
      <c r="HY41" s="159"/>
      <c r="HZ41" s="157"/>
      <c r="IA41" s="158"/>
      <c r="IB41" s="158"/>
      <c r="IC41" s="159"/>
      <c r="ID41" s="157"/>
      <c r="IE41" s="158"/>
      <c r="IF41" s="158"/>
      <c r="IG41" s="159"/>
      <c r="IH41" s="157"/>
      <c r="II41" s="158"/>
      <c r="IJ41" s="158"/>
      <c r="IK41" s="159"/>
      <c r="IL41" s="157"/>
      <c r="IM41" s="158"/>
      <c r="IN41" s="158"/>
      <c r="IO41" s="159"/>
      <c r="IP41" s="157"/>
      <c r="IQ41" s="158"/>
      <c r="IR41" s="158"/>
      <c r="IS41" s="34"/>
    </row>
    <row r="42" spans="2:254" ht="0.15" customHeight="1">
      <c r="B42" s="244"/>
      <c r="C42" s="256"/>
      <c r="D42" s="256"/>
      <c r="E42" s="246"/>
      <c r="F42" s="247"/>
      <c r="G42" s="183"/>
      <c r="H42" s="184"/>
      <c r="I42" s="183"/>
      <c r="J42" s="185"/>
      <c r="K42" s="224"/>
      <c r="L42" s="222"/>
      <c r="M42" s="95" t="e">
        <f>ROUND(TEXT(G41,"????"),0)</f>
        <v>#VALUE!</v>
      </c>
      <c r="N42" s="96"/>
      <c r="O42" s="96"/>
      <c r="P42" s="96"/>
      <c r="Q42" s="95" t="b">
        <f>IF(COUNT(I41)=1,ROUND(TEXT(I41,"????"),0),FALSE)</f>
        <v>0</v>
      </c>
      <c r="R42" s="37" t="e">
        <f>IF(R$36="x",FALSE,IF(AND($M42&gt;=R$40,$M42&lt;S$40),TRUE,IF($Q42&lt;&gt;FALSE,IF($Q42&lt;=R$40,TRUE,FALSE))))</f>
        <v>#VALUE!</v>
      </c>
      <c r="S42" s="37" t="e">
        <f t="shared" ref="S42:CD42" si="8">IF(S$36="x",FALSE,IF(AND($M42&gt;=S$40,$M42&lt;T$40),TRUE,IF($Q42&lt;&gt;FALSE,IF(R42=TRUE,IF(S$40&lt;=$Q42,TRUE,FALSE),FALSE),FALSE)))</f>
        <v>#VALUE!</v>
      </c>
      <c r="T42" s="37" t="e">
        <f t="shared" si="8"/>
        <v>#VALUE!</v>
      </c>
      <c r="U42" s="37" t="e">
        <f t="shared" si="8"/>
        <v>#VALUE!</v>
      </c>
      <c r="V42" s="37" t="e">
        <f t="shared" si="8"/>
        <v>#VALUE!</v>
      </c>
      <c r="W42" s="37" t="e">
        <f t="shared" si="8"/>
        <v>#VALUE!</v>
      </c>
      <c r="X42" s="37" t="e">
        <f t="shared" si="8"/>
        <v>#VALUE!</v>
      </c>
      <c r="Y42" s="37" t="e">
        <f t="shared" si="8"/>
        <v>#VALUE!</v>
      </c>
      <c r="Z42" s="37" t="e">
        <f t="shared" si="8"/>
        <v>#VALUE!</v>
      </c>
      <c r="AA42" s="37" t="e">
        <f t="shared" si="8"/>
        <v>#VALUE!</v>
      </c>
      <c r="AB42" s="37" t="e">
        <f t="shared" si="8"/>
        <v>#VALUE!</v>
      </c>
      <c r="AC42" s="37" t="e">
        <f t="shared" si="8"/>
        <v>#VALUE!</v>
      </c>
      <c r="AD42" s="37" t="e">
        <f t="shared" si="8"/>
        <v>#VALUE!</v>
      </c>
      <c r="AE42" s="37" t="e">
        <f t="shared" si="8"/>
        <v>#VALUE!</v>
      </c>
      <c r="AF42" s="37" t="e">
        <f t="shared" si="8"/>
        <v>#VALUE!</v>
      </c>
      <c r="AG42" s="37" t="e">
        <f t="shared" si="8"/>
        <v>#VALUE!</v>
      </c>
      <c r="AH42" s="37" t="e">
        <f t="shared" si="8"/>
        <v>#VALUE!</v>
      </c>
      <c r="AI42" s="37" t="e">
        <f t="shared" si="8"/>
        <v>#VALUE!</v>
      </c>
      <c r="AJ42" s="37" t="e">
        <f t="shared" si="8"/>
        <v>#VALUE!</v>
      </c>
      <c r="AK42" s="37" t="e">
        <f t="shared" si="8"/>
        <v>#VALUE!</v>
      </c>
      <c r="AL42" s="37" t="e">
        <f t="shared" si="8"/>
        <v>#VALUE!</v>
      </c>
      <c r="AM42" s="37" t="e">
        <f t="shared" si="8"/>
        <v>#VALUE!</v>
      </c>
      <c r="AN42" s="37" t="e">
        <f t="shared" si="8"/>
        <v>#VALUE!</v>
      </c>
      <c r="AO42" s="37" t="e">
        <f t="shared" si="8"/>
        <v>#VALUE!</v>
      </c>
      <c r="AP42" s="37" t="e">
        <f t="shared" si="8"/>
        <v>#VALUE!</v>
      </c>
      <c r="AQ42" s="37" t="e">
        <f t="shared" si="8"/>
        <v>#VALUE!</v>
      </c>
      <c r="AR42" s="37" t="e">
        <f t="shared" si="8"/>
        <v>#VALUE!</v>
      </c>
      <c r="AS42" s="37" t="e">
        <f t="shared" si="8"/>
        <v>#VALUE!</v>
      </c>
      <c r="AT42" s="37" t="e">
        <f t="shared" si="8"/>
        <v>#VALUE!</v>
      </c>
      <c r="AU42" s="37" t="e">
        <f t="shared" si="8"/>
        <v>#VALUE!</v>
      </c>
      <c r="AV42" s="37" t="e">
        <f t="shared" si="8"/>
        <v>#VALUE!</v>
      </c>
      <c r="AW42" s="37" t="e">
        <f t="shared" si="8"/>
        <v>#VALUE!</v>
      </c>
      <c r="AX42" s="37" t="e">
        <f t="shared" si="8"/>
        <v>#VALUE!</v>
      </c>
      <c r="AY42" s="37" t="e">
        <f t="shared" si="8"/>
        <v>#VALUE!</v>
      </c>
      <c r="AZ42" s="37" t="e">
        <f t="shared" si="8"/>
        <v>#VALUE!</v>
      </c>
      <c r="BA42" s="37" t="e">
        <f t="shared" si="8"/>
        <v>#VALUE!</v>
      </c>
      <c r="BB42" s="37" t="e">
        <f t="shared" si="8"/>
        <v>#VALUE!</v>
      </c>
      <c r="BC42" s="37" t="e">
        <f t="shared" si="8"/>
        <v>#VALUE!</v>
      </c>
      <c r="BD42" s="37" t="e">
        <f t="shared" si="8"/>
        <v>#VALUE!</v>
      </c>
      <c r="BE42" s="37" t="e">
        <f t="shared" si="8"/>
        <v>#VALUE!</v>
      </c>
      <c r="BF42" s="37" t="e">
        <f t="shared" si="8"/>
        <v>#VALUE!</v>
      </c>
      <c r="BG42" s="37" t="e">
        <f t="shared" si="8"/>
        <v>#VALUE!</v>
      </c>
      <c r="BH42" s="37" t="e">
        <f t="shared" si="8"/>
        <v>#VALUE!</v>
      </c>
      <c r="BI42" s="37" t="e">
        <f t="shared" si="8"/>
        <v>#VALUE!</v>
      </c>
      <c r="BJ42" s="37" t="e">
        <f t="shared" si="8"/>
        <v>#VALUE!</v>
      </c>
      <c r="BK42" s="37" t="e">
        <f t="shared" si="8"/>
        <v>#VALUE!</v>
      </c>
      <c r="BL42" s="37" t="e">
        <f t="shared" si="8"/>
        <v>#VALUE!</v>
      </c>
      <c r="BM42" s="37" t="e">
        <f t="shared" si="8"/>
        <v>#VALUE!</v>
      </c>
      <c r="BN42" s="37" t="e">
        <f t="shared" si="8"/>
        <v>#VALUE!</v>
      </c>
      <c r="BO42" s="37" t="e">
        <f t="shared" si="8"/>
        <v>#VALUE!</v>
      </c>
      <c r="BP42" s="37" t="e">
        <f t="shared" si="8"/>
        <v>#VALUE!</v>
      </c>
      <c r="BQ42" s="37" t="e">
        <f t="shared" si="8"/>
        <v>#VALUE!</v>
      </c>
      <c r="BR42" s="37" t="e">
        <f t="shared" si="8"/>
        <v>#VALUE!</v>
      </c>
      <c r="BS42" s="37" t="e">
        <f t="shared" si="8"/>
        <v>#VALUE!</v>
      </c>
      <c r="BT42" s="37" t="e">
        <f t="shared" si="8"/>
        <v>#VALUE!</v>
      </c>
      <c r="BU42" s="37" t="e">
        <f t="shared" si="8"/>
        <v>#VALUE!</v>
      </c>
      <c r="BV42" s="37" t="e">
        <f t="shared" si="8"/>
        <v>#VALUE!</v>
      </c>
      <c r="BW42" s="37" t="e">
        <f t="shared" si="8"/>
        <v>#VALUE!</v>
      </c>
      <c r="BX42" s="37" t="e">
        <f t="shared" si="8"/>
        <v>#VALUE!</v>
      </c>
      <c r="BY42" s="37" t="e">
        <f t="shared" si="8"/>
        <v>#VALUE!</v>
      </c>
      <c r="BZ42" s="37" t="e">
        <f t="shared" si="8"/>
        <v>#VALUE!</v>
      </c>
      <c r="CA42" s="37" t="e">
        <f t="shared" si="8"/>
        <v>#VALUE!</v>
      </c>
      <c r="CB42" s="37" t="e">
        <f t="shared" si="8"/>
        <v>#VALUE!</v>
      </c>
      <c r="CC42" s="37" t="e">
        <f t="shared" si="8"/>
        <v>#VALUE!</v>
      </c>
      <c r="CD42" s="37" t="e">
        <f t="shared" si="8"/>
        <v>#VALUE!</v>
      </c>
      <c r="CE42" s="37" t="e">
        <f t="shared" ref="CE42:EP42" si="9">IF(CE$36="x",FALSE,IF(AND($M42&gt;=CE$40,$M42&lt;CF$40),TRUE,IF($Q42&lt;&gt;FALSE,IF(CD42=TRUE,IF(CE$40&lt;=$Q42,TRUE,FALSE),FALSE),FALSE)))</f>
        <v>#VALUE!</v>
      </c>
      <c r="CF42" s="37" t="e">
        <f t="shared" si="9"/>
        <v>#VALUE!</v>
      </c>
      <c r="CG42" s="37" t="e">
        <f t="shared" si="9"/>
        <v>#VALUE!</v>
      </c>
      <c r="CH42" s="37" t="e">
        <f t="shared" si="9"/>
        <v>#VALUE!</v>
      </c>
      <c r="CI42" s="37" t="e">
        <f t="shared" si="9"/>
        <v>#VALUE!</v>
      </c>
      <c r="CJ42" s="37" t="e">
        <f t="shared" si="9"/>
        <v>#VALUE!</v>
      </c>
      <c r="CK42" s="37" t="e">
        <f t="shared" si="9"/>
        <v>#VALUE!</v>
      </c>
      <c r="CL42" s="37" t="e">
        <f t="shared" si="9"/>
        <v>#VALUE!</v>
      </c>
      <c r="CM42" s="37" t="e">
        <f t="shared" si="9"/>
        <v>#VALUE!</v>
      </c>
      <c r="CN42" s="37" t="e">
        <f t="shared" si="9"/>
        <v>#VALUE!</v>
      </c>
      <c r="CO42" s="37" t="e">
        <f t="shared" si="9"/>
        <v>#VALUE!</v>
      </c>
      <c r="CP42" s="37" t="e">
        <f t="shared" si="9"/>
        <v>#VALUE!</v>
      </c>
      <c r="CQ42" s="37" t="e">
        <f t="shared" si="9"/>
        <v>#VALUE!</v>
      </c>
      <c r="CR42" s="37" t="e">
        <f t="shared" si="9"/>
        <v>#VALUE!</v>
      </c>
      <c r="CS42" s="37" t="e">
        <f t="shared" si="9"/>
        <v>#VALUE!</v>
      </c>
      <c r="CT42" s="37" t="e">
        <f t="shared" si="9"/>
        <v>#VALUE!</v>
      </c>
      <c r="CU42" s="37" t="e">
        <f t="shared" si="9"/>
        <v>#VALUE!</v>
      </c>
      <c r="CV42" s="37" t="e">
        <f t="shared" si="9"/>
        <v>#VALUE!</v>
      </c>
      <c r="CW42" s="37" t="e">
        <f t="shared" si="9"/>
        <v>#VALUE!</v>
      </c>
      <c r="CX42" s="37" t="e">
        <f t="shared" si="9"/>
        <v>#VALUE!</v>
      </c>
      <c r="CY42" s="37" t="e">
        <f t="shared" si="9"/>
        <v>#VALUE!</v>
      </c>
      <c r="CZ42" s="37" t="e">
        <f t="shared" si="9"/>
        <v>#VALUE!</v>
      </c>
      <c r="DA42" s="37" t="e">
        <f t="shared" si="9"/>
        <v>#VALUE!</v>
      </c>
      <c r="DB42" s="37" t="e">
        <f t="shared" si="9"/>
        <v>#VALUE!</v>
      </c>
      <c r="DC42" s="37" t="e">
        <f t="shared" si="9"/>
        <v>#VALUE!</v>
      </c>
      <c r="DD42" s="37" t="e">
        <f t="shared" si="9"/>
        <v>#VALUE!</v>
      </c>
      <c r="DE42" s="37" t="e">
        <f t="shared" si="9"/>
        <v>#VALUE!</v>
      </c>
      <c r="DF42" s="37" t="e">
        <f t="shared" si="9"/>
        <v>#VALUE!</v>
      </c>
      <c r="DG42" s="37" t="e">
        <f t="shared" si="9"/>
        <v>#VALUE!</v>
      </c>
      <c r="DH42" s="37" t="e">
        <f t="shared" si="9"/>
        <v>#VALUE!</v>
      </c>
      <c r="DI42" s="37" t="e">
        <f t="shared" si="9"/>
        <v>#VALUE!</v>
      </c>
      <c r="DJ42" s="37" t="e">
        <f t="shared" si="9"/>
        <v>#VALUE!</v>
      </c>
      <c r="DK42" s="37" t="e">
        <f t="shared" si="9"/>
        <v>#VALUE!</v>
      </c>
      <c r="DL42" s="37" t="e">
        <f t="shared" si="9"/>
        <v>#VALUE!</v>
      </c>
      <c r="DM42" s="37" t="e">
        <f t="shared" si="9"/>
        <v>#VALUE!</v>
      </c>
      <c r="DN42" s="37" t="e">
        <f t="shared" si="9"/>
        <v>#VALUE!</v>
      </c>
      <c r="DO42" s="37" t="e">
        <f t="shared" si="9"/>
        <v>#VALUE!</v>
      </c>
      <c r="DP42" s="37" t="e">
        <f t="shared" si="9"/>
        <v>#VALUE!</v>
      </c>
      <c r="DQ42" s="37" t="e">
        <f t="shared" si="9"/>
        <v>#VALUE!</v>
      </c>
      <c r="DR42" s="37" t="e">
        <f t="shared" si="9"/>
        <v>#VALUE!</v>
      </c>
      <c r="DS42" s="37" t="e">
        <f t="shared" si="9"/>
        <v>#VALUE!</v>
      </c>
      <c r="DT42" s="37" t="e">
        <f t="shared" si="9"/>
        <v>#VALUE!</v>
      </c>
      <c r="DU42" s="37" t="e">
        <f t="shared" si="9"/>
        <v>#VALUE!</v>
      </c>
      <c r="DV42" s="37" t="e">
        <f t="shared" si="9"/>
        <v>#VALUE!</v>
      </c>
      <c r="DW42" s="37" t="e">
        <f t="shared" si="9"/>
        <v>#VALUE!</v>
      </c>
      <c r="DX42" s="37" t="e">
        <f t="shared" si="9"/>
        <v>#VALUE!</v>
      </c>
      <c r="DY42" s="37" t="e">
        <f t="shared" si="9"/>
        <v>#VALUE!</v>
      </c>
      <c r="DZ42" s="37" t="e">
        <f t="shared" si="9"/>
        <v>#VALUE!</v>
      </c>
      <c r="EA42" s="37" t="e">
        <f t="shared" si="9"/>
        <v>#VALUE!</v>
      </c>
      <c r="EB42" s="37" t="e">
        <f t="shared" si="9"/>
        <v>#VALUE!</v>
      </c>
      <c r="EC42" s="37" t="e">
        <f t="shared" si="9"/>
        <v>#VALUE!</v>
      </c>
      <c r="ED42" s="37" t="e">
        <f t="shared" si="9"/>
        <v>#VALUE!</v>
      </c>
      <c r="EE42" s="37" t="e">
        <f t="shared" si="9"/>
        <v>#VALUE!</v>
      </c>
      <c r="EF42" s="37" t="e">
        <f t="shared" si="9"/>
        <v>#VALUE!</v>
      </c>
      <c r="EG42" s="37" t="e">
        <f t="shared" si="9"/>
        <v>#VALUE!</v>
      </c>
      <c r="EH42" s="37" t="e">
        <f t="shared" si="9"/>
        <v>#VALUE!</v>
      </c>
      <c r="EI42" s="37" t="e">
        <f t="shared" si="9"/>
        <v>#VALUE!</v>
      </c>
      <c r="EJ42" s="37" t="e">
        <f t="shared" si="9"/>
        <v>#VALUE!</v>
      </c>
      <c r="EK42" s="37" t="e">
        <f t="shared" si="9"/>
        <v>#VALUE!</v>
      </c>
      <c r="EL42" s="37" t="e">
        <f t="shared" si="9"/>
        <v>#VALUE!</v>
      </c>
      <c r="EM42" s="37" t="e">
        <f t="shared" si="9"/>
        <v>#VALUE!</v>
      </c>
      <c r="EN42" s="37" t="e">
        <f t="shared" si="9"/>
        <v>#VALUE!</v>
      </c>
      <c r="EO42" s="37" t="e">
        <f t="shared" si="9"/>
        <v>#VALUE!</v>
      </c>
      <c r="EP42" s="37" t="e">
        <f t="shared" si="9"/>
        <v>#VALUE!</v>
      </c>
      <c r="EQ42" s="37" t="e">
        <f t="shared" ref="EQ42:HB42" si="10">IF(EQ$36="x",FALSE,IF(AND($M42&gt;=EQ$40,$M42&lt;ER$40),TRUE,IF($Q42&lt;&gt;FALSE,IF(EP42=TRUE,IF(EQ$40&lt;=$Q42,TRUE,FALSE),FALSE),FALSE)))</f>
        <v>#VALUE!</v>
      </c>
      <c r="ER42" s="37" t="e">
        <f t="shared" si="10"/>
        <v>#VALUE!</v>
      </c>
      <c r="ES42" s="37" t="e">
        <f t="shared" si="10"/>
        <v>#VALUE!</v>
      </c>
      <c r="ET42" s="37" t="e">
        <f t="shared" si="10"/>
        <v>#VALUE!</v>
      </c>
      <c r="EU42" s="37" t="e">
        <f t="shared" si="10"/>
        <v>#VALUE!</v>
      </c>
      <c r="EV42" s="37" t="e">
        <f t="shared" si="10"/>
        <v>#VALUE!</v>
      </c>
      <c r="EW42" s="37" t="e">
        <f t="shared" si="10"/>
        <v>#VALUE!</v>
      </c>
      <c r="EX42" s="37" t="e">
        <f t="shared" si="10"/>
        <v>#VALUE!</v>
      </c>
      <c r="EY42" s="37" t="e">
        <f t="shared" si="10"/>
        <v>#VALUE!</v>
      </c>
      <c r="EZ42" s="37" t="e">
        <f t="shared" si="10"/>
        <v>#VALUE!</v>
      </c>
      <c r="FA42" s="37" t="e">
        <f t="shared" si="10"/>
        <v>#VALUE!</v>
      </c>
      <c r="FB42" s="37" t="e">
        <f t="shared" si="10"/>
        <v>#VALUE!</v>
      </c>
      <c r="FC42" s="37" t="e">
        <f t="shared" si="10"/>
        <v>#VALUE!</v>
      </c>
      <c r="FD42" s="37" t="e">
        <f t="shared" si="10"/>
        <v>#VALUE!</v>
      </c>
      <c r="FE42" s="37" t="e">
        <f t="shared" si="10"/>
        <v>#VALUE!</v>
      </c>
      <c r="FF42" s="37" t="e">
        <f t="shared" si="10"/>
        <v>#VALUE!</v>
      </c>
      <c r="FG42" s="37" t="e">
        <f t="shared" si="10"/>
        <v>#VALUE!</v>
      </c>
      <c r="FH42" s="37" t="e">
        <f t="shared" si="10"/>
        <v>#VALUE!</v>
      </c>
      <c r="FI42" s="37" t="e">
        <f t="shared" si="10"/>
        <v>#VALUE!</v>
      </c>
      <c r="FJ42" s="37" t="e">
        <f t="shared" si="10"/>
        <v>#VALUE!</v>
      </c>
      <c r="FK42" s="37" t="e">
        <f t="shared" si="10"/>
        <v>#VALUE!</v>
      </c>
      <c r="FL42" s="37" t="e">
        <f t="shared" si="10"/>
        <v>#VALUE!</v>
      </c>
      <c r="FM42" s="37" t="e">
        <f t="shared" si="10"/>
        <v>#VALUE!</v>
      </c>
      <c r="FN42" s="37" t="e">
        <f t="shared" si="10"/>
        <v>#VALUE!</v>
      </c>
      <c r="FO42" s="37" t="e">
        <f t="shared" si="10"/>
        <v>#VALUE!</v>
      </c>
      <c r="FP42" s="37" t="e">
        <f t="shared" si="10"/>
        <v>#VALUE!</v>
      </c>
      <c r="FQ42" s="37" t="e">
        <f t="shared" si="10"/>
        <v>#VALUE!</v>
      </c>
      <c r="FR42" s="37" t="e">
        <f t="shared" si="10"/>
        <v>#VALUE!</v>
      </c>
      <c r="FS42" s="37" t="e">
        <f t="shared" si="10"/>
        <v>#VALUE!</v>
      </c>
      <c r="FT42" s="37" t="e">
        <f t="shared" si="10"/>
        <v>#VALUE!</v>
      </c>
      <c r="FU42" s="37" t="e">
        <f t="shared" si="10"/>
        <v>#VALUE!</v>
      </c>
      <c r="FV42" s="37" t="e">
        <f t="shared" si="10"/>
        <v>#VALUE!</v>
      </c>
      <c r="FW42" s="37" t="e">
        <f t="shared" si="10"/>
        <v>#VALUE!</v>
      </c>
      <c r="FX42" s="37" t="e">
        <f t="shared" si="10"/>
        <v>#VALUE!</v>
      </c>
      <c r="FY42" s="37" t="e">
        <f t="shared" si="10"/>
        <v>#VALUE!</v>
      </c>
      <c r="FZ42" s="37" t="e">
        <f t="shared" si="10"/>
        <v>#VALUE!</v>
      </c>
      <c r="GA42" s="37" t="e">
        <f t="shared" si="10"/>
        <v>#VALUE!</v>
      </c>
      <c r="GB42" s="37" t="e">
        <f t="shared" si="10"/>
        <v>#VALUE!</v>
      </c>
      <c r="GC42" s="37" t="e">
        <f t="shared" si="10"/>
        <v>#VALUE!</v>
      </c>
      <c r="GD42" s="37" t="e">
        <f t="shared" si="10"/>
        <v>#VALUE!</v>
      </c>
      <c r="GE42" s="37" t="e">
        <f t="shared" si="10"/>
        <v>#VALUE!</v>
      </c>
      <c r="GF42" s="37" t="e">
        <f t="shared" si="10"/>
        <v>#VALUE!</v>
      </c>
      <c r="GG42" s="37" t="e">
        <f t="shared" si="10"/>
        <v>#VALUE!</v>
      </c>
      <c r="GH42" s="37" t="e">
        <f t="shared" si="10"/>
        <v>#VALUE!</v>
      </c>
      <c r="GI42" s="37" t="e">
        <f t="shared" si="10"/>
        <v>#VALUE!</v>
      </c>
      <c r="GJ42" s="37" t="e">
        <f t="shared" si="10"/>
        <v>#VALUE!</v>
      </c>
      <c r="GK42" s="37" t="e">
        <f t="shared" si="10"/>
        <v>#VALUE!</v>
      </c>
      <c r="GL42" s="37" t="e">
        <f t="shared" si="10"/>
        <v>#VALUE!</v>
      </c>
      <c r="GM42" s="37" t="e">
        <f t="shared" si="10"/>
        <v>#VALUE!</v>
      </c>
      <c r="GN42" s="37" t="e">
        <f t="shared" si="10"/>
        <v>#VALUE!</v>
      </c>
      <c r="GO42" s="37" t="e">
        <f t="shared" si="10"/>
        <v>#VALUE!</v>
      </c>
      <c r="GP42" s="37" t="e">
        <f t="shared" si="10"/>
        <v>#VALUE!</v>
      </c>
      <c r="GQ42" s="37" t="e">
        <f t="shared" si="10"/>
        <v>#VALUE!</v>
      </c>
      <c r="GR42" s="37" t="e">
        <f t="shared" si="10"/>
        <v>#VALUE!</v>
      </c>
      <c r="GS42" s="37" t="e">
        <f t="shared" si="10"/>
        <v>#VALUE!</v>
      </c>
      <c r="GT42" s="37" t="e">
        <f t="shared" si="10"/>
        <v>#VALUE!</v>
      </c>
      <c r="GU42" s="37" t="e">
        <f t="shared" si="10"/>
        <v>#VALUE!</v>
      </c>
      <c r="GV42" s="37" t="e">
        <f t="shared" si="10"/>
        <v>#VALUE!</v>
      </c>
      <c r="GW42" s="37" t="e">
        <f t="shared" si="10"/>
        <v>#VALUE!</v>
      </c>
      <c r="GX42" s="37" t="e">
        <f t="shared" si="10"/>
        <v>#VALUE!</v>
      </c>
      <c r="GY42" s="37" t="e">
        <f t="shared" si="10"/>
        <v>#VALUE!</v>
      </c>
      <c r="GZ42" s="37" t="e">
        <f t="shared" si="10"/>
        <v>#VALUE!</v>
      </c>
      <c r="HA42" s="37" t="e">
        <f t="shared" si="10"/>
        <v>#VALUE!</v>
      </c>
      <c r="HB42" s="37" t="e">
        <f t="shared" si="10"/>
        <v>#VALUE!</v>
      </c>
      <c r="HC42" s="37" t="e">
        <f t="shared" ref="HC42:IS42" si="11">IF(HC$36="x",FALSE,IF(AND($M42&gt;=HC$40,$M42&lt;HD$40),TRUE,IF($Q42&lt;&gt;FALSE,IF(HB42=TRUE,IF(HC$40&lt;=$Q42,TRUE,FALSE),FALSE),FALSE)))</f>
        <v>#VALUE!</v>
      </c>
      <c r="HD42" s="37" t="e">
        <f t="shared" si="11"/>
        <v>#VALUE!</v>
      </c>
      <c r="HE42" s="37" t="e">
        <f t="shared" si="11"/>
        <v>#VALUE!</v>
      </c>
      <c r="HF42" s="37" t="e">
        <f t="shared" si="11"/>
        <v>#VALUE!</v>
      </c>
      <c r="HG42" s="37" t="e">
        <f t="shared" si="11"/>
        <v>#VALUE!</v>
      </c>
      <c r="HH42" s="37" t="e">
        <f t="shared" si="11"/>
        <v>#VALUE!</v>
      </c>
      <c r="HI42" s="37" t="e">
        <f t="shared" si="11"/>
        <v>#VALUE!</v>
      </c>
      <c r="HJ42" s="37" t="e">
        <f t="shared" si="11"/>
        <v>#VALUE!</v>
      </c>
      <c r="HK42" s="37" t="e">
        <f t="shared" si="11"/>
        <v>#VALUE!</v>
      </c>
      <c r="HL42" s="37" t="e">
        <f t="shared" si="11"/>
        <v>#VALUE!</v>
      </c>
      <c r="HM42" s="37" t="e">
        <f t="shared" si="11"/>
        <v>#VALUE!</v>
      </c>
      <c r="HN42" s="37" t="e">
        <f t="shared" si="11"/>
        <v>#VALUE!</v>
      </c>
      <c r="HO42" s="37" t="e">
        <f t="shared" si="11"/>
        <v>#VALUE!</v>
      </c>
      <c r="HP42" s="37" t="e">
        <f t="shared" si="11"/>
        <v>#VALUE!</v>
      </c>
      <c r="HQ42" s="37" t="e">
        <f t="shared" si="11"/>
        <v>#VALUE!</v>
      </c>
      <c r="HR42" s="37" t="e">
        <f t="shared" si="11"/>
        <v>#VALUE!</v>
      </c>
      <c r="HS42" s="37" t="e">
        <f t="shared" si="11"/>
        <v>#VALUE!</v>
      </c>
      <c r="HT42" s="37" t="e">
        <f t="shared" si="11"/>
        <v>#VALUE!</v>
      </c>
      <c r="HU42" s="37" t="e">
        <f t="shared" si="11"/>
        <v>#VALUE!</v>
      </c>
      <c r="HV42" s="37" t="e">
        <f t="shared" si="11"/>
        <v>#VALUE!</v>
      </c>
      <c r="HW42" s="37" t="e">
        <f t="shared" si="11"/>
        <v>#VALUE!</v>
      </c>
      <c r="HX42" s="37" t="e">
        <f t="shared" si="11"/>
        <v>#VALUE!</v>
      </c>
      <c r="HY42" s="37" t="e">
        <f t="shared" si="11"/>
        <v>#VALUE!</v>
      </c>
      <c r="HZ42" s="37" t="e">
        <f t="shared" si="11"/>
        <v>#VALUE!</v>
      </c>
      <c r="IA42" s="37" t="e">
        <f t="shared" si="11"/>
        <v>#VALUE!</v>
      </c>
      <c r="IB42" s="37" t="e">
        <f t="shared" si="11"/>
        <v>#VALUE!</v>
      </c>
      <c r="IC42" s="37" t="e">
        <f t="shared" si="11"/>
        <v>#VALUE!</v>
      </c>
      <c r="ID42" s="37" t="e">
        <f t="shared" si="11"/>
        <v>#VALUE!</v>
      </c>
      <c r="IE42" s="37" t="e">
        <f t="shared" si="11"/>
        <v>#VALUE!</v>
      </c>
      <c r="IF42" s="37" t="e">
        <f t="shared" si="11"/>
        <v>#VALUE!</v>
      </c>
      <c r="IG42" s="37" t="e">
        <f t="shared" si="11"/>
        <v>#VALUE!</v>
      </c>
      <c r="IH42" s="37" t="e">
        <f t="shared" si="11"/>
        <v>#VALUE!</v>
      </c>
      <c r="II42" s="37" t="e">
        <f t="shared" si="11"/>
        <v>#VALUE!</v>
      </c>
      <c r="IJ42" s="37" t="e">
        <f t="shared" si="11"/>
        <v>#VALUE!</v>
      </c>
      <c r="IK42" s="37" t="e">
        <f t="shared" si="11"/>
        <v>#VALUE!</v>
      </c>
      <c r="IL42" s="37" t="e">
        <f t="shared" si="11"/>
        <v>#VALUE!</v>
      </c>
      <c r="IM42" s="37" t="e">
        <f t="shared" si="11"/>
        <v>#VALUE!</v>
      </c>
      <c r="IN42" s="37" t="e">
        <f t="shared" si="11"/>
        <v>#VALUE!</v>
      </c>
      <c r="IO42" s="37" t="e">
        <f t="shared" si="11"/>
        <v>#VALUE!</v>
      </c>
      <c r="IP42" s="37" t="e">
        <f t="shared" si="11"/>
        <v>#VALUE!</v>
      </c>
      <c r="IQ42" s="37" t="e">
        <f t="shared" si="11"/>
        <v>#VALUE!</v>
      </c>
      <c r="IR42" s="37" t="e">
        <f t="shared" si="11"/>
        <v>#VALUE!</v>
      </c>
      <c r="IS42" s="37" t="e">
        <f t="shared" si="11"/>
        <v>#VALUE!</v>
      </c>
    </row>
    <row r="43" spans="2:254" ht="15" customHeight="1">
      <c r="B43" s="245"/>
      <c r="C43" s="256"/>
      <c r="D43" s="256"/>
      <c r="E43" s="248"/>
      <c r="F43" s="249"/>
      <c r="G43" s="230"/>
      <c r="H43" s="231"/>
      <c r="I43" s="230"/>
      <c r="J43" s="231"/>
      <c r="K43" s="225"/>
      <c r="L43" s="222"/>
      <c r="M43" s="202" t="s">
        <v>74</v>
      </c>
      <c r="N43" s="203"/>
      <c r="O43" s="203"/>
      <c r="P43" s="203"/>
      <c r="Q43" s="204"/>
      <c r="R43" s="39"/>
      <c r="S43" s="40"/>
      <c r="T43" s="40"/>
      <c r="U43" s="41"/>
      <c r="V43" s="39"/>
      <c r="W43" s="40"/>
      <c r="X43" s="40"/>
      <c r="Y43" s="41"/>
      <c r="Z43" s="39"/>
      <c r="AA43" s="40"/>
      <c r="AB43" s="40"/>
      <c r="AC43" s="41"/>
      <c r="AD43" s="39"/>
      <c r="AE43" s="40"/>
      <c r="AF43" s="40"/>
      <c r="AG43" s="41"/>
      <c r="AH43" s="39"/>
      <c r="AI43" s="40"/>
      <c r="AJ43" s="40"/>
      <c r="AK43" s="41"/>
      <c r="AL43" s="39"/>
      <c r="AM43" s="40"/>
      <c r="AN43" s="40"/>
      <c r="AO43" s="41"/>
      <c r="AP43" s="39"/>
      <c r="AQ43" s="40"/>
      <c r="AR43" s="40"/>
      <c r="AS43" s="41"/>
      <c r="AT43" s="39"/>
      <c r="AU43" s="40"/>
      <c r="AV43" s="40"/>
      <c r="AW43" s="41"/>
      <c r="AX43" s="39"/>
      <c r="AY43" s="40"/>
      <c r="AZ43" s="40"/>
      <c r="BA43" s="41"/>
      <c r="BB43" s="39"/>
      <c r="BC43" s="40"/>
      <c r="BD43" s="40"/>
      <c r="BE43" s="41"/>
      <c r="BF43" s="39"/>
      <c r="BG43" s="40"/>
      <c r="BH43" s="40"/>
      <c r="BI43" s="41"/>
      <c r="BJ43" s="39"/>
      <c r="BK43" s="40"/>
      <c r="BL43" s="40"/>
      <c r="BM43" s="41"/>
      <c r="BN43" s="39"/>
      <c r="BO43" s="40"/>
      <c r="BP43" s="40"/>
      <c r="BQ43" s="41"/>
      <c r="BR43" s="39"/>
      <c r="BS43" s="40"/>
      <c r="BT43" s="40"/>
      <c r="BU43" s="41"/>
      <c r="BV43" s="39"/>
      <c r="BW43" s="40"/>
      <c r="BX43" s="40"/>
      <c r="BY43" s="41"/>
      <c r="BZ43" s="39"/>
      <c r="CA43" s="40"/>
      <c r="CB43" s="40"/>
      <c r="CC43" s="41"/>
      <c r="CD43" s="39"/>
      <c r="CE43" s="40"/>
      <c r="CF43" s="40"/>
      <c r="CG43" s="41"/>
      <c r="CH43" s="39"/>
      <c r="CI43" s="40"/>
      <c r="CJ43" s="40"/>
      <c r="CK43" s="41"/>
      <c r="CL43" s="39"/>
      <c r="CM43" s="40"/>
      <c r="CN43" s="40"/>
      <c r="CO43" s="41"/>
      <c r="CP43" s="39"/>
      <c r="CQ43" s="40"/>
      <c r="CR43" s="40"/>
      <c r="CS43" s="41"/>
      <c r="CT43" s="39"/>
      <c r="CU43" s="40"/>
      <c r="CV43" s="40"/>
      <c r="CW43" s="41"/>
      <c r="CX43" s="39"/>
      <c r="CY43" s="40"/>
      <c r="CZ43" s="40"/>
      <c r="DA43" s="41"/>
      <c r="DB43" s="39"/>
      <c r="DC43" s="40"/>
      <c r="DD43" s="40"/>
      <c r="DE43" s="41"/>
      <c r="DF43" s="39"/>
      <c r="DG43" s="40"/>
      <c r="DH43" s="40"/>
      <c r="DI43" s="41"/>
      <c r="DJ43" s="39"/>
      <c r="DK43" s="40"/>
      <c r="DL43" s="40"/>
      <c r="DM43" s="41"/>
      <c r="DN43" s="39"/>
      <c r="DO43" s="40"/>
      <c r="DP43" s="40"/>
      <c r="DQ43" s="41"/>
      <c r="DR43" s="39"/>
      <c r="DS43" s="40"/>
      <c r="DT43" s="40"/>
      <c r="DU43" s="41"/>
      <c r="DV43" s="39"/>
      <c r="DW43" s="40"/>
      <c r="DX43" s="40"/>
      <c r="DY43" s="41"/>
      <c r="DZ43" s="39"/>
      <c r="EA43" s="40"/>
      <c r="EB43" s="40"/>
      <c r="EC43" s="41"/>
      <c r="ED43" s="39"/>
      <c r="EE43" s="40"/>
      <c r="EF43" s="40"/>
      <c r="EG43" s="41"/>
      <c r="EH43" s="39"/>
      <c r="EI43" s="40"/>
      <c r="EJ43" s="40"/>
      <c r="EK43" s="41"/>
      <c r="EL43" s="39"/>
      <c r="EM43" s="40"/>
      <c r="EN43" s="40"/>
      <c r="EO43" s="41"/>
      <c r="EP43" s="39"/>
      <c r="EQ43" s="40"/>
      <c r="ER43" s="40"/>
      <c r="ES43" s="41"/>
      <c r="ET43" s="39"/>
      <c r="EU43" s="40"/>
      <c r="EV43" s="40"/>
      <c r="EW43" s="41"/>
      <c r="EX43" s="39"/>
      <c r="EY43" s="40"/>
      <c r="EZ43" s="40"/>
      <c r="FA43" s="41"/>
      <c r="FB43" s="39"/>
      <c r="FC43" s="40"/>
      <c r="FD43" s="40"/>
      <c r="FE43" s="41"/>
      <c r="FF43" s="39"/>
      <c r="FG43" s="40"/>
      <c r="FH43" s="40"/>
      <c r="FI43" s="41"/>
      <c r="FJ43" s="39"/>
      <c r="FK43" s="40"/>
      <c r="FL43" s="40"/>
      <c r="FM43" s="41"/>
      <c r="FN43" s="39"/>
      <c r="FO43" s="40"/>
      <c r="FP43" s="40"/>
      <c r="FQ43" s="41"/>
      <c r="FR43" s="39"/>
      <c r="FS43" s="40"/>
      <c r="FT43" s="40"/>
      <c r="FU43" s="41"/>
      <c r="FV43" s="39"/>
      <c r="FW43" s="40"/>
      <c r="FX43" s="40"/>
      <c r="FY43" s="41"/>
      <c r="FZ43" s="39"/>
      <c r="GA43" s="40"/>
      <c r="GB43" s="40"/>
      <c r="GC43" s="41"/>
      <c r="GD43" s="39"/>
      <c r="GE43" s="40"/>
      <c r="GF43" s="40"/>
      <c r="GG43" s="41"/>
      <c r="GH43" s="39"/>
      <c r="GI43" s="40"/>
      <c r="GJ43" s="40"/>
      <c r="GK43" s="41"/>
      <c r="GL43" s="39"/>
      <c r="GM43" s="40"/>
      <c r="GN43" s="40"/>
      <c r="GO43" s="41"/>
      <c r="GP43" s="39"/>
      <c r="GQ43" s="40"/>
      <c r="GR43" s="40"/>
      <c r="GS43" s="41"/>
      <c r="GT43" s="39"/>
      <c r="GU43" s="40"/>
      <c r="GV43" s="40"/>
      <c r="GW43" s="41"/>
      <c r="GX43" s="39"/>
      <c r="GY43" s="40"/>
      <c r="GZ43" s="40"/>
      <c r="HA43" s="41"/>
      <c r="HB43" s="39"/>
      <c r="HC43" s="40"/>
      <c r="HD43" s="40"/>
      <c r="HE43" s="41"/>
      <c r="HF43" s="39"/>
      <c r="HG43" s="40"/>
      <c r="HH43" s="40"/>
      <c r="HI43" s="41"/>
      <c r="HJ43" s="39"/>
      <c r="HK43" s="40"/>
      <c r="HL43" s="40"/>
      <c r="HM43" s="41"/>
      <c r="HN43" s="39"/>
      <c r="HO43" s="40"/>
      <c r="HP43" s="40"/>
      <c r="HQ43" s="41"/>
      <c r="HR43" s="39"/>
      <c r="HS43" s="40"/>
      <c r="HT43" s="40"/>
      <c r="HU43" s="41"/>
      <c r="HV43" s="39"/>
      <c r="HW43" s="40"/>
      <c r="HX43" s="40"/>
      <c r="HY43" s="41"/>
      <c r="HZ43" s="39"/>
      <c r="IA43" s="40"/>
      <c r="IB43" s="40"/>
      <c r="IC43" s="41"/>
      <c r="ID43" s="39"/>
      <c r="IE43" s="40"/>
      <c r="IF43" s="40"/>
      <c r="IG43" s="41"/>
      <c r="IH43" s="39"/>
      <c r="II43" s="40"/>
      <c r="IJ43" s="40"/>
      <c r="IK43" s="41"/>
      <c r="IL43" s="39"/>
      <c r="IM43" s="40"/>
      <c r="IN43" s="40"/>
      <c r="IO43" s="41"/>
      <c r="IP43" s="39"/>
      <c r="IQ43" s="40"/>
      <c r="IR43" s="40"/>
      <c r="IS43" s="41"/>
    </row>
    <row r="44" spans="2:254" ht="0.15" customHeight="1">
      <c r="B44" s="122"/>
      <c r="C44" s="181"/>
      <c r="D44" s="181"/>
      <c r="E44" s="180"/>
      <c r="F44" s="151"/>
      <c r="G44" s="186"/>
      <c r="H44" s="187"/>
      <c r="I44" s="186"/>
      <c r="J44" s="187"/>
      <c r="K44" s="130"/>
      <c r="L44" s="94"/>
      <c r="M44" s="97" t="e">
        <f>ROUND(TEXT(G43,"????"),0)</f>
        <v>#VALUE!</v>
      </c>
      <c r="N44" s="98"/>
      <c r="O44" s="98"/>
      <c r="P44" s="98"/>
      <c r="Q44" s="99" t="b">
        <f>IF(COUNT(I43)=1,ROUND(TEXT(I43,"????"),0),FALSE)</f>
        <v>0</v>
      </c>
      <c r="R44" s="37" t="e">
        <f>IF(R$36="x",FALSE,IF(AND($M44&gt;=R$40,$M44&lt;S$40),TRUE,IF($Q44&lt;&gt;FALSE,IF($Q44&lt;=R$40,TRUE,FALSE))))</f>
        <v>#VALUE!</v>
      </c>
      <c r="S44" s="37" t="e">
        <f t="shared" ref="S44:CD44" si="12">IF(S$36="x",FALSE,IF(AND($M44&gt;=S$40,$M44&lt;T$40),TRUE,IF($Q44&lt;&gt;FALSE,IF(R44=TRUE,IF(S$40&lt;=$Q44,TRUE,FALSE),FALSE),FALSE)))</f>
        <v>#VALUE!</v>
      </c>
      <c r="T44" s="37" t="e">
        <f t="shared" si="12"/>
        <v>#VALUE!</v>
      </c>
      <c r="U44" s="37" t="e">
        <f t="shared" si="12"/>
        <v>#VALUE!</v>
      </c>
      <c r="V44" s="37" t="e">
        <f t="shared" si="12"/>
        <v>#VALUE!</v>
      </c>
      <c r="W44" s="37" t="e">
        <f t="shared" si="12"/>
        <v>#VALUE!</v>
      </c>
      <c r="X44" s="37" t="e">
        <f t="shared" si="12"/>
        <v>#VALUE!</v>
      </c>
      <c r="Y44" s="37" t="e">
        <f t="shared" si="12"/>
        <v>#VALUE!</v>
      </c>
      <c r="Z44" s="37" t="e">
        <f t="shared" si="12"/>
        <v>#VALUE!</v>
      </c>
      <c r="AA44" s="37" t="e">
        <f t="shared" si="12"/>
        <v>#VALUE!</v>
      </c>
      <c r="AB44" s="37" t="e">
        <f t="shared" si="12"/>
        <v>#VALUE!</v>
      </c>
      <c r="AC44" s="37" t="e">
        <f t="shared" si="12"/>
        <v>#VALUE!</v>
      </c>
      <c r="AD44" s="37" t="e">
        <f t="shared" si="12"/>
        <v>#VALUE!</v>
      </c>
      <c r="AE44" s="37" t="e">
        <f t="shared" si="12"/>
        <v>#VALUE!</v>
      </c>
      <c r="AF44" s="37" t="e">
        <f t="shared" si="12"/>
        <v>#VALUE!</v>
      </c>
      <c r="AG44" s="37" t="e">
        <f t="shared" si="12"/>
        <v>#VALUE!</v>
      </c>
      <c r="AH44" s="37" t="e">
        <f t="shared" si="12"/>
        <v>#VALUE!</v>
      </c>
      <c r="AI44" s="37" t="e">
        <f t="shared" si="12"/>
        <v>#VALUE!</v>
      </c>
      <c r="AJ44" s="37" t="e">
        <f t="shared" si="12"/>
        <v>#VALUE!</v>
      </c>
      <c r="AK44" s="37" t="e">
        <f t="shared" si="12"/>
        <v>#VALUE!</v>
      </c>
      <c r="AL44" s="37" t="e">
        <f t="shared" si="12"/>
        <v>#VALUE!</v>
      </c>
      <c r="AM44" s="37" t="e">
        <f t="shared" si="12"/>
        <v>#VALUE!</v>
      </c>
      <c r="AN44" s="37" t="e">
        <f t="shared" si="12"/>
        <v>#VALUE!</v>
      </c>
      <c r="AO44" s="37" t="e">
        <f t="shared" si="12"/>
        <v>#VALUE!</v>
      </c>
      <c r="AP44" s="37" t="e">
        <f t="shared" si="12"/>
        <v>#VALUE!</v>
      </c>
      <c r="AQ44" s="37" t="e">
        <f t="shared" si="12"/>
        <v>#VALUE!</v>
      </c>
      <c r="AR44" s="37" t="e">
        <f t="shared" si="12"/>
        <v>#VALUE!</v>
      </c>
      <c r="AS44" s="37" t="e">
        <f t="shared" si="12"/>
        <v>#VALUE!</v>
      </c>
      <c r="AT44" s="37" t="e">
        <f t="shared" si="12"/>
        <v>#VALUE!</v>
      </c>
      <c r="AU44" s="37" t="e">
        <f t="shared" si="12"/>
        <v>#VALUE!</v>
      </c>
      <c r="AV44" s="37" t="e">
        <f t="shared" si="12"/>
        <v>#VALUE!</v>
      </c>
      <c r="AW44" s="37" t="e">
        <f t="shared" si="12"/>
        <v>#VALUE!</v>
      </c>
      <c r="AX44" s="37" t="e">
        <f t="shared" si="12"/>
        <v>#VALUE!</v>
      </c>
      <c r="AY44" s="37" t="e">
        <f t="shared" si="12"/>
        <v>#VALUE!</v>
      </c>
      <c r="AZ44" s="37" t="e">
        <f t="shared" si="12"/>
        <v>#VALUE!</v>
      </c>
      <c r="BA44" s="37" t="e">
        <f t="shared" si="12"/>
        <v>#VALUE!</v>
      </c>
      <c r="BB44" s="37" t="e">
        <f t="shared" si="12"/>
        <v>#VALUE!</v>
      </c>
      <c r="BC44" s="37" t="e">
        <f t="shared" si="12"/>
        <v>#VALUE!</v>
      </c>
      <c r="BD44" s="37" t="e">
        <f t="shared" si="12"/>
        <v>#VALUE!</v>
      </c>
      <c r="BE44" s="37" t="e">
        <f t="shared" si="12"/>
        <v>#VALUE!</v>
      </c>
      <c r="BF44" s="37" t="e">
        <f t="shared" si="12"/>
        <v>#VALUE!</v>
      </c>
      <c r="BG44" s="37" t="e">
        <f t="shared" si="12"/>
        <v>#VALUE!</v>
      </c>
      <c r="BH44" s="37" t="e">
        <f t="shared" si="12"/>
        <v>#VALUE!</v>
      </c>
      <c r="BI44" s="37" t="e">
        <f t="shared" si="12"/>
        <v>#VALUE!</v>
      </c>
      <c r="BJ44" s="37" t="e">
        <f t="shared" si="12"/>
        <v>#VALUE!</v>
      </c>
      <c r="BK44" s="37" t="e">
        <f t="shared" si="12"/>
        <v>#VALUE!</v>
      </c>
      <c r="BL44" s="37" t="e">
        <f t="shared" si="12"/>
        <v>#VALUE!</v>
      </c>
      <c r="BM44" s="37" t="e">
        <f t="shared" si="12"/>
        <v>#VALUE!</v>
      </c>
      <c r="BN44" s="37" t="e">
        <f t="shared" si="12"/>
        <v>#VALUE!</v>
      </c>
      <c r="BO44" s="37" t="e">
        <f t="shared" si="12"/>
        <v>#VALUE!</v>
      </c>
      <c r="BP44" s="37" t="e">
        <f t="shared" si="12"/>
        <v>#VALUE!</v>
      </c>
      <c r="BQ44" s="37" t="e">
        <f t="shared" si="12"/>
        <v>#VALUE!</v>
      </c>
      <c r="BR44" s="37" t="e">
        <f t="shared" si="12"/>
        <v>#VALUE!</v>
      </c>
      <c r="BS44" s="37" t="e">
        <f t="shared" si="12"/>
        <v>#VALUE!</v>
      </c>
      <c r="BT44" s="37" t="e">
        <f t="shared" si="12"/>
        <v>#VALUE!</v>
      </c>
      <c r="BU44" s="37" t="e">
        <f t="shared" si="12"/>
        <v>#VALUE!</v>
      </c>
      <c r="BV44" s="37" t="e">
        <f t="shared" si="12"/>
        <v>#VALUE!</v>
      </c>
      <c r="BW44" s="37" t="e">
        <f t="shared" si="12"/>
        <v>#VALUE!</v>
      </c>
      <c r="BX44" s="37" t="e">
        <f t="shared" si="12"/>
        <v>#VALUE!</v>
      </c>
      <c r="BY44" s="37" t="e">
        <f t="shared" si="12"/>
        <v>#VALUE!</v>
      </c>
      <c r="BZ44" s="37" t="e">
        <f t="shared" si="12"/>
        <v>#VALUE!</v>
      </c>
      <c r="CA44" s="37" t="e">
        <f t="shared" si="12"/>
        <v>#VALUE!</v>
      </c>
      <c r="CB44" s="37" t="e">
        <f t="shared" si="12"/>
        <v>#VALUE!</v>
      </c>
      <c r="CC44" s="37" t="e">
        <f t="shared" si="12"/>
        <v>#VALUE!</v>
      </c>
      <c r="CD44" s="37" t="e">
        <f t="shared" si="12"/>
        <v>#VALUE!</v>
      </c>
      <c r="CE44" s="37" t="e">
        <f t="shared" ref="CE44:EP44" si="13">IF(CE$36="x",FALSE,IF(AND($M44&gt;=CE$40,$M44&lt;CF$40),TRUE,IF($Q44&lt;&gt;FALSE,IF(CD44=TRUE,IF(CE$40&lt;=$Q44,TRUE,FALSE),FALSE),FALSE)))</f>
        <v>#VALUE!</v>
      </c>
      <c r="CF44" s="37" t="e">
        <f t="shared" si="13"/>
        <v>#VALUE!</v>
      </c>
      <c r="CG44" s="37" t="e">
        <f t="shared" si="13"/>
        <v>#VALUE!</v>
      </c>
      <c r="CH44" s="37" t="e">
        <f t="shared" si="13"/>
        <v>#VALUE!</v>
      </c>
      <c r="CI44" s="37" t="e">
        <f t="shared" si="13"/>
        <v>#VALUE!</v>
      </c>
      <c r="CJ44" s="37" t="e">
        <f t="shared" si="13"/>
        <v>#VALUE!</v>
      </c>
      <c r="CK44" s="37" t="e">
        <f t="shared" si="13"/>
        <v>#VALUE!</v>
      </c>
      <c r="CL44" s="37" t="e">
        <f t="shared" si="13"/>
        <v>#VALUE!</v>
      </c>
      <c r="CM44" s="37" t="e">
        <f t="shared" si="13"/>
        <v>#VALUE!</v>
      </c>
      <c r="CN44" s="37" t="e">
        <f t="shared" si="13"/>
        <v>#VALUE!</v>
      </c>
      <c r="CO44" s="37" t="e">
        <f t="shared" si="13"/>
        <v>#VALUE!</v>
      </c>
      <c r="CP44" s="37" t="e">
        <f t="shared" si="13"/>
        <v>#VALUE!</v>
      </c>
      <c r="CQ44" s="37" t="e">
        <f t="shared" si="13"/>
        <v>#VALUE!</v>
      </c>
      <c r="CR44" s="37" t="e">
        <f t="shared" si="13"/>
        <v>#VALUE!</v>
      </c>
      <c r="CS44" s="37" t="e">
        <f t="shared" si="13"/>
        <v>#VALUE!</v>
      </c>
      <c r="CT44" s="37" t="e">
        <f t="shared" si="13"/>
        <v>#VALUE!</v>
      </c>
      <c r="CU44" s="37" t="e">
        <f t="shared" si="13"/>
        <v>#VALUE!</v>
      </c>
      <c r="CV44" s="37" t="e">
        <f t="shared" si="13"/>
        <v>#VALUE!</v>
      </c>
      <c r="CW44" s="37" t="e">
        <f t="shared" si="13"/>
        <v>#VALUE!</v>
      </c>
      <c r="CX44" s="37" t="e">
        <f t="shared" si="13"/>
        <v>#VALUE!</v>
      </c>
      <c r="CY44" s="37" t="e">
        <f t="shared" si="13"/>
        <v>#VALUE!</v>
      </c>
      <c r="CZ44" s="37" t="e">
        <f t="shared" si="13"/>
        <v>#VALUE!</v>
      </c>
      <c r="DA44" s="37" t="e">
        <f t="shared" si="13"/>
        <v>#VALUE!</v>
      </c>
      <c r="DB44" s="37" t="e">
        <f t="shared" si="13"/>
        <v>#VALUE!</v>
      </c>
      <c r="DC44" s="37" t="e">
        <f t="shared" si="13"/>
        <v>#VALUE!</v>
      </c>
      <c r="DD44" s="37" t="e">
        <f t="shared" si="13"/>
        <v>#VALUE!</v>
      </c>
      <c r="DE44" s="37" t="e">
        <f t="shared" si="13"/>
        <v>#VALUE!</v>
      </c>
      <c r="DF44" s="37" t="e">
        <f t="shared" si="13"/>
        <v>#VALUE!</v>
      </c>
      <c r="DG44" s="37" t="e">
        <f t="shared" si="13"/>
        <v>#VALUE!</v>
      </c>
      <c r="DH44" s="37" t="e">
        <f t="shared" si="13"/>
        <v>#VALUE!</v>
      </c>
      <c r="DI44" s="37" t="e">
        <f t="shared" si="13"/>
        <v>#VALUE!</v>
      </c>
      <c r="DJ44" s="37" t="e">
        <f t="shared" si="13"/>
        <v>#VALUE!</v>
      </c>
      <c r="DK44" s="37" t="e">
        <f t="shared" si="13"/>
        <v>#VALUE!</v>
      </c>
      <c r="DL44" s="37" t="e">
        <f t="shared" si="13"/>
        <v>#VALUE!</v>
      </c>
      <c r="DM44" s="37" t="e">
        <f t="shared" si="13"/>
        <v>#VALUE!</v>
      </c>
      <c r="DN44" s="37" t="e">
        <f t="shared" si="13"/>
        <v>#VALUE!</v>
      </c>
      <c r="DO44" s="37" t="e">
        <f t="shared" si="13"/>
        <v>#VALUE!</v>
      </c>
      <c r="DP44" s="37" t="e">
        <f t="shared" si="13"/>
        <v>#VALUE!</v>
      </c>
      <c r="DQ44" s="37" t="e">
        <f t="shared" si="13"/>
        <v>#VALUE!</v>
      </c>
      <c r="DR44" s="37" t="e">
        <f t="shared" si="13"/>
        <v>#VALUE!</v>
      </c>
      <c r="DS44" s="37" t="e">
        <f t="shared" si="13"/>
        <v>#VALUE!</v>
      </c>
      <c r="DT44" s="37" t="e">
        <f t="shared" si="13"/>
        <v>#VALUE!</v>
      </c>
      <c r="DU44" s="37" t="e">
        <f t="shared" si="13"/>
        <v>#VALUE!</v>
      </c>
      <c r="DV44" s="37" t="e">
        <f t="shared" si="13"/>
        <v>#VALUE!</v>
      </c>
      <c r="DW44" s="37" t="e">
        <f t="shared" si="13"/>
        <v>#VALUE!</v>
      </c>
      <c r="DX44" s="37" t="e">
        <f t="shared" si="13"/>
        <v>#VALUE!</v>
      </c>
      <c r="DY44" s="37" t="e">
        <f t="shared" si="13"/>
        <v>#VALUE!</v>
      </c>
      <c r="DZ44" s="37" t="e">
        <f t="shared" si="13"/>
        <v>#VALUE!</v>
      </c>
      <c r="EA44" s="37" t="e">
        <f t="shared" si="13"/>
        <v>#VALUE!</v>
      </c>
      <c r="EB44" s="37" t="e">
        <f t="shared" si="13"/>
        <v>#VALUE!</v>
      </c>
      <c r="EC44" s="37" t="e">
        <f t="shared" si="13"/>
        <v>#VALUE!</v>
      </c>
      <c r="ED44" s="37" t="e">
        <f t="shared" si="13"/>
        <v>#VALUE!</v>
      </c>
      <c r="EE44" s="37" t="e">
        <f t="shared" si="13"/>
        <v>#VALUE!</v>
      </c>
      <c r="EF44" s="37" t="e">
        <f t="shared" si="13"/>
        <v>#VALUE!</v>
      </c>
      <c r="EG44" s="37" t="e">
        <f t="shared" si="13"/>
        <v>#VALUE!</v>
      </c>
      <c r="EH44" s="37" t="e">
        <f t="shared" si="13"/>
        <v>#VALUE!</v>
      </c>
      <c r="EI44" s="37" t="e">
        <f t="shared" si="13"/>
        <v>#VALUE!</v>
      </c>
      <c r="EJ44" s="37" t="e">
        <f t="shared" si="13"/>
        <v>#VALUE!</v>
      </c>
      <c r="EK44" s="37" t="e">
        <f t="shared" si="13"/>
        <v>#VALUE!</v>
      </c>
      <c r="EL44" s="37" t="e">
        <f t="shared" si="13"/>
        <v>#VALUE!</v>
      </c>
      <c r="EM44" s="37" t="e">
        <f t="shared" si="13"/>
        <v>#VALUE!</v>
      </c>
      <c r="EN44" s="37" t="e">
        <f t="shared" si="13"/>
        <v>#VALUE!</v>
      </c>
      <c r="EO44" s="37" t="e">
        <f t="shared" si="13"/>
        <v>#VALUE!</v>
      </c>
      <c r="EP44" s="37" t="e">
        <f t="shared" si="13"/>
        <v>#VALUE!</v>
      </c>
      <c r="EQ44" s="37" t="e">
        <f t="shared" ref="EQ44:HB44" si="14">IF(EQ$36="x",FALSE,IF(AND($M44&gt;=EQ$40,$M44&lt;ER$40),TRUE,IF($Q44&lt;&gt;FALSE,IF(EP44=TRUE,IF(EQ$40&lt;=$Q44,TRUE,FALSE),FALSE),FALSE)))</f>
        <v>#VALUE!</v>
      </c>
      <c r="ER44" s="37" t="e">
        <f t="shared" si="14"/>
        <v>#VALUE!</v>
      </c>
      <c r="ES44" s="37" t="e">
        <f t="shared" si="14"/>
        <v>#VALUE!</v>
      </c>
      <c r="ET44" s="37" t="e">
        <f t="shared" si="14"/>
        <v>#VALUE!</v>
      </c>
      <c r="EU44" s="37" t="e">
        <f t="shared" si="14"/>
        <v>#VALUE!</v>
      </c>
      <c r="EV44" s="37" t="e">
        <f t="shared" si="14"/>
        <v>#VALUE!</v>
      </c>
      <c r="EW44" s="37" t="e">
        <f t="shared" si="14"/>
        <v>#VALUE!</v>
      </c>
      <c r="EX44" s="37" t="e">
        <f t="shared" si="14"/>
        <v>#VALUE!</v>
      </c>
      <c r="EY44" s="37" t="e">
        <f t="shared" si="14"/>
        <v>#VALUE!</v>
      </c>
      <c r="EZ44" s="37" t="e">
        <f t="shared" si="14"/>
        <v>#VALUE!</v>
      </c>
      <c r="FA44" s="37" t="e">
        <f t="shared" si="14"/>
        <v>#VALUE!</v>
      </c>
      <c r="FB44" s="37" t="e">
        <f t="shared" si="14"/>
        <v>#VALUE!</v>
      </c>
      <c r="FC44" s="37" t="e">
        <f t="shared" si="14"/>
        <v>#VALUE!</v>
      </c>
      <c r="FD44" s="37" t="e">
        <f t="shared" si="14"/>
        <v>#VALUE!</v>
      </c>
      <c r="FE44" s="37" t="e">
        <f t="shared" si="14"/>
        <v>#VALUE!</v>
      </c>
      <c r="FF44" s="37" t="e">
        <f t="shared" si="14"/>
        <v>#VALUE!</v>
      </c>
      <c r="FG44" s="37" t="e">
        <f t="shared" si="14"/>
        <v>#VALUE!</v>
      </c>
      <c r="FH44" s="37" t="e">
        <f t="shared" si="14"/>
        <v>#VALUE!</v>
      </c>
      <c r="FI44" s="37" t="e">
        <f t="shared" si="14"/>
        <v>#VALUE!</v>
      </c>
      <c r="FJ44" s="37" t="e">
        <f t="shared" si="14"/>
        <v>#VALUE!</v>
      </c>
      <c r="FK44" s="37" t="e">
        <f t="shared" si="14"/>
        <v>#VALUE!</v>
      </c>
      <c r="FL44" s="37" t="e">
        <f t="shared" si="14"/>
        <v>#VALUE!</v>
      </c>
      <c r="FM44" s="37" t="e">
        <f t="shared" si="14"/>
        <v>#VALUE!</v>
      </c>
      <c r="FN44" s="37" t="e">
        <f t="shared" si="14"/>
        <v>#VALUE!</v>
      </c>
      <c r="FO44" s="37" t="e">
        <f t="shared" si="14"/>
        <v>#VALUE!</v>
      </c>
      <c r="FP44" s="37" t="e">
        <f t="shared" si="14"/>
        <v>#VALUE!</v>
      </c>
      <c r="FQ44" s="37" t="e">
        <f t="shared" si="14"/>
        <v>#VALUE!</v>
      </c>
      <c r="FR44" s="37" t="e">
        <f t="shared" si="14"/>
        <v>#VALUE!</v>
      </c>
      <c r="FS44" s="37" t="e">
        <f t="shared" si="14"/>
        <v>#VALUE!</v>
      </c>
      <c r="FT44" s="37" t="e">
        <f t="shared" si="14"/>
        <v>#VALUE!</v>
      </c>
      <c r="FU44" s="37" t="e">
        <f t="shared" si="14"/>
        <v>#VALUE!</v>
      </c>
      <c r="FV44" s="37" t="e">
        <f t="shared" si="14"/>
        <v>#VALUE!</v>
      </c>
      <c r="FW44" s="37" t="e">
        <f t="shared" si="14"/>
        <v>#VALUE!</v>
      </c>
      <c r="FX44" s="37" t="e">
        <f t="shared" si="14"/>
        <v>#VALUE!</v>
      </c>
      <c r="FY44" s="37" t="e">
        <f t="shared" si="14"/>
        <v>#VALUE!</v>
      </c>
      <c r="FZ44" s="37" t="e">
        <f t="shared" si="14"/>
        <v>#VALUE!</v>
      </c>
      <c r="GA44" s="37" t="e">
        <f t="shared" si="14"/>
        <v>#VALUE!</v>
      </c>
      <c r="GB44" s="37" t="e">
        <f t="shared" si="14"/>
        <v>#VALUE!</v>
      </c>
      <c r="GC44" s="37" t="e">
        <f t="shared" si="14"/>
        <v>#VALUE!</v>
      </c>
      <c r="GD44" s="37" t="e">
        <f t="shared" si="14"/>
        <v>#VALUE!</v>
      </c>
      <c r="GE44" s="37" t="e">
        <f t="shared" si="14"/>
        <v>#VALUE!</v>
      </c>
      <c r="GF44" s="37" t="e">
        <f t="shared" si="14"/>
        <v>#VALUE!</v>
      </c>
      <c r="GG44" s="37" t="e">
        <f t="shared" si="14"/>
        <v>#VALUE!</v>
      </c>
      <c r="GH44" s="37" t="e">
        <f t="shared" si="14"/>
        <v>#VALUE!</v>
      </c>
      <c r="GI44" s="37" t="e">
        <f t="shared" si="14"/>
        <v>#VALUE!</v>
      </c>
      <c r="GJ44" s="37" t="e">
        <f t="shared" si="14"/>
        <v>#VALUE!</v>
      </c>
      <c r="GK44" s="37" t="e">
        <f t="shared" si="14"/>
        <v>#VALUE!</v>
      </c>
      <c r="GL44" s="37" t="e">
        <f t="shared" si="14"/>
        <v>#VALUE!</v>
      </c>
      <c r="GM44" s="37" t="e">
        <f t="shared" si="14"/>
        <v>#VALUE!</v>
      </c>
      <c r="GN44" s="37" t="e">
        <f t="shared" si="14"/>
        <v>#VALUE!</v>
      </c>
      <c r="GO44" s="37" t="e">
        <f t="shared" si="14"/>
        <v>#VALUE!</v>
      </c>
      <c r="GP44" s="37" t="e">
        <f t="shared" si="14"/>
        <v>#VALUE!</v>
      </c>
      <c r="GQ44" s="37" t="e">
        <f t="shared" si="14"/>
        <v>#VALUE!</v>
      </c>
      <c r="GR44" s="37" t="e">
        <f t="shared" si="14"/>
        <v>#VALUE!</v>
      </c>
      <c r="GS44" s="37" t="e">
        <f t="shared" si="14"/>
        <v>#VALUE!</v>
      </c>
      <c r="GT44" s="37" t="e">
        <f t="shared" si="14"/>
        <v>#VALUE!</v>
      </c>
      <c r="GU44" s="37" t="e">
        <f t="shared" si="14"/>
        <v>#VALUE!</v>
      </c>
      <c r="GV44" s="37" t="e">
        <f t="shared" si="14"/>
        <v>#VALUE!</v>
      </c>
      <c r="GW44" s="37" t="e">
        <f t="shared" si="14"/>
        <v>#VALUE!</v>
      </c>
      <c r="GX44" s="37" t="e">
        <f t="shared" si="14"/>
        <v>#VALUE!</v>
      </c>
      <c r="GY44" s="37" t="e">
        <f t="shared" si="14"/>
        <v>#VALUE!</v>
      </c>
      <c r="GZ44" s="37" t="e">
        <f t="shared" si="14"/>
        <v>#VALUE!</v>
      </c>
      <c r="HA44" s="37" t="e">
        <f t="shared" si="14"/>
        <v>#VALUE!</v>
      </c>
      <c r="HB44" s="37" t="e">
        <f t="shared" si="14"/>
        <v>#VALUE!</v>
      </c>
      <c r="HC44" s="37" t="e">
        <f t="shared" ref="HC44:IS44" si="15">IF(HC$36="x",FALSE,IF(AND($M44&gt;=HC$40,$M44&lt;HD$40),TRUE,IF($Q44&lt;&gt;FALSE,IF(HB44=TRUE,IF(HC$40&lt;=$Q44,TRUE,FALSE),FALSE),FALSE)))</f>
        <v>#VALUE!</v>
      </c>
      <c r="HD44" s="37" t="e">
        <f t="shared" si="15"/>
        <v>#VALUE!</v>
      </c>
      <c r="HE44" s="37" t="e">
        <f t="shared" si="15"/>
        <v>#VALUE!</v>
      </c>
      <c r="HF44" s="37" t="e">
        <f t="shared" si="15"/>
        <v>#VALUE!</v>
      </c>
      <c r="HG44" s="37" t="e">
        <f t="shared" si="15"/>
        <v>#VALUE!</v>
      </c>
      <c r="HH44" s="37" t="e">
        <f t="shared" si="15"/>
        <v>#VALUE!</v>
      </c>
      <c r="HI44" s="37" t="e">
        <f t="shared" si="15"/>
        <v>#VALUE!</v>
      </c>
      <c r="HJ44" s="37" t="e">
        <f t="shared" si="15"/>
        <v>#VALUE!</v>
      </c>
      <c r="HK44" s="37" t="e">
        <f t="shared" si="15"/>
        <v>#VALUE!</v>
      </c>
      <c r="HL44" s="37" t="e">
        <f t="shared" si="15"/>
        <v>#VALUE!</v>
      </c>
      <c r="HM44" s="37" t="e">
        <f t="shared" si="15"/>
        <v>#VALUE!</v>
      </c>
      <c r="HN44" s="37" t="e">
        <f t="shared" si="15"/>
        <v>#VALUE!</v>
      </c>
      <c r="HO44" s="37" t="e">
        <f t="shared" si="15"/>
        <v>#VALUE!</v>
      </c>
      <c r="HP44" s="37" t="e">
        <f t="shared" si="15"/>
        <v>#VALUE!</v>
      </c>
      <c r="HQ44" s="37" t="e">
        <f t="shared" si="15"/>
        <v>#VALUE!</v>
      </c>
      <c r="HR44" s="37" t="e">
        <f t="shared" si="15"/>
        <v>#VALUE!</v>
      </c>
      <c r="HS44" s="37" t="e">
        <f t="shared" si="15"/>
        <v>#VALUE!</v>
      </c>
      <c r="HT44" s="37" t="e">
        <f t="shared" si="15"/>
        <v>#VALUE!</v>
      </c>
      <c r="HU44" s="37" t="e">
        <f t="shared" si="15"/>
        <v>#VALUE!</v>
      </c>
      <c r="HV44" s="37" t="e">
        <f t="shared" si="15"/>
        <v>#VALUE!</v>
      </c>
      <c r="HW44" s="37" t="e">
        <f t="shared" si="15"/>
        <v>#VALUE!</v>
      </c>
      <c r="HX44" s="37" t="e">
        <f t="shared" si="15"/>
        <v>#VALUE!</v>
      </c>
      <c r="HY44" s="37" t="e">
        <f t="shared" si="15"/>
        <v>#VALUE!</v>
      </c>
      <c r="HZ44" s="37" t="e">
        <f t="shared" si="15"/>
        <v>#VALUE!</v>
      </c>
      <c r="IA44" s="37" t="e">
        <f t="shared" si="15"/>
        <v>#VALUE!</v>
      </c>
      <c r="IB44" s="37" t="e">
        <f t="shared" si="15"/>
        <v>#VALUE!</v>
      </c>
      <c r="IC44" s="37" t="e">
        <f t="shared" si="15"/>
        <v>#VALUE!</v>
      </c>
      <c r="ID44" s="37" t="e">
        <f t="shared" si="15"/>
        <v>#VALUE!</v>
      </c>
      <c r="IE44" s="37" t="e">
        <f t="shared" si="15"/>
        <v>#VALUE!</v>
      </c>
      <c r="IF44" s="37" t="e">
        <f t="shared" si="15"/>
        <v>#VALUE!</v>
      </c>
      <c r="IG44" s="37" t="e">
        <f t="shared" si="15"/>
        <v>#VALUE!</v>
      </c>
      <c r="IH44" s="37" t="e">
        <f t="shared" si="15"/>
        <v>#VALUE!</v>
      </c>
      <c r="II44" s="37" t="e">
        <f t="shared" si="15"/>
        <v>#VALUE!</v>
      </c>
      <c r="IJ44" s="37" t="e">
        <f t="shared" si="15"/>
        <v>#VALUE!</v>
      </c>
      <c r="IK44" s="37" t="e">
        <f t="shared" si="15"/>
        <v>#VALUE!</v>
      </c>
      <c r="IL44" s="37" t="e">
        <f t="shared" si="15"/>
        <v>#VALUE!</v>
      </c>
      <c r="IM44" s="37" t="e">
        <f t="shared" si="15"/>
        <v>#VALUE!</v>
      </c>
      <c r="IN44" s="37" t="e">
        <f t="shared" si="15"/>
        <v>#VALUE!</v>
      </c>
      <c r="IO44" s="37" t="e">
        <f t="shared" si="15"/>
        <v>#VALUE!</v>
      </c>
      <c r="IP44" s="37" t="e">
        <f t="shared" si="15"/>
        <v>#VALUE!</v>
      </c>
      <c r="IQ44" s="37" t="e">
        <f t="shared" si="15"/>
        <v>#VALUE!</v>
      </c>
      <c r="IR44" s="37" t="e">
        <f t="shared" si="15"/>
        <v>#VALUE!</v>
      </c>
      <c r="IS44" s="37" t="e">
        <f t="shared" si="15"/>
        <v>#VALUE!</v>
      </c>
    </row>
    <row r="45" spans="2:254" ht="15" customHeight="1">
      <c r="B45" s="243">
        <v>3</v>
      </c>
      <c r="C45" s="256" t="s">
        <v>77</v>
      </c>
      <c r="D45" s="256"/>
      <c r="E45" s="246"/>
      <c r="F45" s="247"/>
      <c r="G45" s="228"/>
      <c r="H45" s="229"/>
      <c r="I45" s="228"/>
      <c r="J45" s="229"/>
      <c r="K45" s="224">
        <f>IF(G45="",0,IF(I45="",1,(I45-G45+1)))</f>
        <v>0</v>
      </c>
      <c r="L45" s="222"/>
      <c r="M45" s="223" t="s">
        <v>76</v>
      </c>
      <c r="N45" s="223"/>
      <c r="O45" s="223"/>
      <c r="P45" s="223"/>
      <c r="Q45" s="223"/>
      <c r="R45" s="32"/>
      <c r="S45" s="33"/>
      <c r="T45" s="33"/>
      <c r="U45" s="34"/>
      <c r="V45" s="32"/>
      <c r="W45" s="33"/>
      <c r="X45" s="33"/>
      <c r="Y45" s="34"/>
      <c r="Z45" s="32"/>
      <c r="AA45" s="33"/>
      <c r="AB45" s="33"/>
      <c r="AC45" s="34"/>
      <c r="AD45" s="32"/>
      <c r="AE45" s="33"/>
      <c r="AF45" s="33"/>
      <c r="AG45" s="34"/>
      <c r="AH45" s="32"/>
      <c r="AI45" s="33"/>
      <c r="AJ45" s="33"/>
      <c r="AK45" s="34"/>
      <c r="AL45" s="32"/>
      <c r="AM45" s="33"/>
      <c r="AN45" s="33"/>
      <c r="AO45" s="34"/>
      <c r="AP45" s="32"/>
      <c r="AQ45" s="33"/>
      <c r="AR45" s="33"/>
      <c r="AS45" s="34"/>
      <c r="AT45" s="32"/>
      <c r="AU45" s="33"/>
      <c r="AV45" s="33"/>
      <c r="AW45" s="34"/>
      <c r="AX45" s="32"/>
      <c r="AY45" s="33"/>
      <c r="AZ45" s="33"/>
      <c r="BA45" s="34"/>
      <c r="BB45" s="32"/>
      <c r="BC45" s="33"/>
      <c r="BD45" s="33"/>
      <c r="BE45" s="34"/>
      <c r="BF45" s="32"/>
      <c r="BG45" s="33"/>
      <c r="BH45" s="33"/>
      <c r="BI45" s="34"/>
      <c r="BJ45" s="32"/>
      <c r="BK45" s="33"/>
      <c r="BL45" s="33"/>
      <c r="BM45" s="34"/>
      <c r="BN45" s="32"/>
      <c r="BO45" s="33"/>
      <c r="BP45" s="33"/>
      <c r="BQ45" s="34"/>
      <c r="BR45" s="32"/>
      <c r="BS45" s="33"/>
      <c r="BT45" s="33"/>
      <c r="BU45" s="34"/>
      <c r="BV45" s="32"/>
      <c r="BW45" s="33"/>
      <c r="BX45" s="33"/>
      <c r="BY45" s="34"/>
      <c r="BZ45" s="32"/>
      <c r="CA45" s="33"/>
      <c r="CB45" s="33"/>
      <c r="CC45" s="34"/>
      <c r="CD45" s="32"/>
      <c r="CE45" s="33"/>
      <c r="CF45" s="33"/>
      <c r="CG45" s="34"/>
      <c r="CH45" s="32"/>
      <c r="CI45" s="33"/>
      <c r="CJ45" s="33"/>
      <c r="CK45" s="34"/>
      <c r="CL45" s="32"/>
      <c r="CM45" s="33"/>
      <c r="CN45" s="33"/>
      <c r="CO45" s="34"/>
      <c r="CP45" s="32"/>
      <c r="CQ45" s="33"/>
      <c r="CR45" s="33"/>
      <c r="CS45" s="34"/>
      <c r="CT45" s="32"/>
      <c r="CU45" s="33"/>
      <c r="CV45" s="33"/>
      <c r="CW45" s="34"/>
      <c r="CX45" s="32"/>
      <c r="CY45" s="33"/>
      <c r="CZ45" s="33"/>
      <c r="DA45" s="34"/>
      <c r="DB45" s="32"/>
      <c r="DC45" s="33"/>
      <c r="DD45" s="33"/>
      <c r="DE45" s="34"/>
      <c r="DF45" s="32"/>
      <c r="DG45" s="33"/>
      <c r="DH45" s="33"/>
      <c r="DI45" s="34"/>
      <c r="DJ45" s="32"/>
      <c r="DK45" s="33"/>
      <c r="DL45" s="33"/>
      <c r="DM45" s="34"/>
      <c r="DN45" s="32"/>
      <c r="DO45" s="33"/>
      <c r="DP45" s="33"/>
      <c r="DQ45" s="34"/>
      <c r="DR45" s="32"/>
      <c r="DS45" s="33"/>
      <c r="DT45" s="33"/>
      <c r="DU45" s="34"/>
      <c r="DV45" s="32"/>
      <c r="DW45" s="33"/>
      <c r="DX45" s="33"/>
      <c r="DY45" s="34"/>
      <c r="DZ45" s="32"/>
      <c r="EA45" s="33"/>
      <c r="EB45" s="33"/>
      <c r="EC45" s="34"/>
      <c r="ED45" s="32"/>
      <c r="EE45" s="33"/>
      <c r="EF45" s="33"/>
      <c r="EG45" s="34"/>
      <c r="EH45" s="32"/>
      <c r="EI45" s="33"/>
      <c r="EJ45" s="33"/>
      <c r="EK45" s="34"/>
      <c r="EL45" s="32"/>
      <c r="EM45" s="33"/>
      <c r="EN45" s="33"/>
      <c r="EO45" s="34"/>
      <c r="EP45" s="32"/>
      <c r="EQ45" s="33"/>
      <c r="ER45" s="33"/>
      <c r="ES45" s="34"/>
      <c r="ET45" s="32"/>
      <c r="EU45" s="33"/>
      <c r="EV45" s="33"/>
      <c r="EW45" s="34"/>
      <c r="EX45" s="32"/>
      <c r="EY45" s="33"/>
      <c r="EZ45" s="33"/>
      <c r="FA45" s="34"/>
      <c r="FB45" s="32"/>
      <c r="FC45" s="33"/>
      <c r="FD45" s="33"/>
      <c r="FE45" s="34"/>
      <c r="FF45" s="32"/>
      <c r="FG45" s="33"/>
      <c r="FH45" s="33"/>
      <c r="FI45" s="34"/>
      <c r="FJ45" s="32"/>
      <c r="FK45" s="33"/>
      <c r="FL45" s="33"/>
      <c r="FM45" s="34"/>
      <c r="FN45" s="32"/>
      <c r="FO45" s="33"/>
      <c r="FP45" s="33"/>
      <c r="FQ45" s="34"/>
      <c r="FR45" s="32"/>
      <c r="FS45" s="33"/>
      <c r="FT45" s="33"/>
      <c r="FU45" s="34"/>
      <c r="FV45" s="32"/>
      <c r="FW45" s="33"/>
      <c r="FX45" s="33"/>
      <c r="FY45" s="34"/>
      <c r="FZ45" s="32"/>
      <c r="GA45" s="33"/>
      <c r="GB45" s="33"/>
      <c r="GC45" s="34"/>
      <c r="GD45" s="32"/>
      <c r="GE45" s="33"/>
      <c r="GF45" s="33"/>
      <c r="GG45" s="34"/>
      <c r="GH45" s="32"/>
      <c r="GI45" s="33"/>
      <c r="GJ45" s="33"/>
      <c r="GK45" s="34"/>
      <c r="GL45" s="32"/>
      <c r="GM45" s="33"/>
      <c r="GN45" s="33"/>
      <c r="GO45" s="34"/>
      <c r="GP45" s="32"/>
      <c r="GQ45" s="33"/>
      <c r="GR45" s="33"/>
      <c r="GS45" s="34"/>
      <c r="GT45" s="32"/>
      <c r="GU45" s="33"/>
      <c r="GV45" s="33"/>
      <c r="GW45" s="34"/>
      <c r="GX45" s="32"/>
      <c r="GY45" s="33"/>
      <c r="GZ45" s="33"/>
      <c r="HA45" s="34"/>
      <c r="HB45" s="32"/>
      <c r="HC45" s="33"/>
      <c r="HD45" s="33"/>
      <c r="HE45" s="34"/>
      <c r="HF45" s="32"/>
      <c r="HG45" s="33"/>
      <c r="HH45" s="33"/>
      <c r="HI45" s="34"/>
      <c r="HJ45" s="32"/>
      <c r="HK45" s="33"/>
      <c r="HL45" s="33"/>
      <c r="HM45" s="34"/>
      <c r="HN45" s="32"/>
      <c r="HO45" s="33"/>
      <c r="HP45" s="33"/>
      <c r="HQ45" s="34"/>
      <c r="HR45" s="32"/>
      <c r="HS45" s="33"/>
      <c r="HT45" s="33"/>
      <c r="HU45" s="34"/>
      <c r="HV45" s="32"/>
      <c r="HW45" s="33"/>
      <c r="HX45" s="33"/>
      <c r="HY45" s="34"/>
      <c r="HZ45" s="32"/>
      <c r="IA45" s="33"/>
      <c r="IB45" s="33"/>
      <c r="IC45" s="34"/>
      <c r="ID45" s="32"/>
      <c r="IE45" s="33"/>
      <c r="IF45" s="33"/>
      <c r="IG45" s="34"/>
      <c r="IH45" s="32"/>
      <c r="II45" s="33"/>
      <c r="IJ45" s="33"/>
      <c r="IK45" s="34"/>
      <c r="IL45" s="32"/>
      <c r="IM45" s="33"/>
      <c r="IN45" s="33"/>
      <c r="IO45" s="34"/>
      <c r="IP45" s="32"/>
      <c r="IQ45" s="33"/>
      <c r="IR45" s="33"/>
      <c r="IS45" s="34"/>
    </row>
    <row r="46" spans="2:254" ht="0.15" customHeight="1">
      <c r="B46" s="244"/>
      <c r="C46" s="256"/>
      <c r="D46" s="256"/>
      <c r="E46" s="246"/>
      <c r="F46" s="247"/>
      <c r="G46" s="183"/>
      <c r="H46" s="184"/>
      <c r="I46" s="183"/>
      <c r="J46" s="185"/>
      <c r="K46" s="224"/>
      <c r="L46" s="222"/>
      <c r="M46" s="95" t="e">
        <f>ROUND(TEXT(G45,"????"),0)</f>
        <v>#VALUE!</v>
      </c>
      <c r="N46" s="96"/>
      <c r="O46" s="96"/>
      <c r="P46" s="96"/>
      <c r="Q46" s="95" t="b">
        <f>IF(COUNT(I45)=1,ROUND(TEXT(I45,"????"),0),FALSE)</f>
        <v>0</v>
      </c>
      <c r="R46" s="37" t="e">
        <f>IF(R$36="x",FALSE,IF(AND($M46&gt;=R$40,$M46&lt;S$40),TRUE,IF($Q46&lt;&gt;FALSE,IF($Q46&lt;=R$40,TRUE,FALSE))))</f>
        <v>#VALUE!</v>
      </c>
      <c r="S46" s="37" t="e">
        <f t="shared" ref="S46:CD46" si="16">IF(S$36="x",FALSE,IF(AND($M46&gt;=S$40,$M46&lt;T$40),TRUE,IF($Q46&lt;&gt;FALSE,IF(R46=TRUE,IF(S$40&lt;=$Q46,TRUE,FALSE),FALSE),FALSE)))</f>
        <v>#VALUE!</v>
      </c>
      <c r="T46" s="37" t="e">
        <f t="shared" si="16"/>
        <v>#VALUE!</v>
      </c>
      <c r="U46" s="37" t="e">
        <f t="shared" si="16"/>
        <v>#VALUE!</v>
      </c>
      <c r="V46" s="37" t="e">
        <f t="shared" si="16"/>
        <v>#VALUE!</v>
      </c>
      <c r="W46" s="37" t="e">
        <f t="shared" si="16"/>
        <v>#VALUE!</v>
      </c>
      <c r="X46" s="37" t="e">
        <f t="shared" si="16"/>
        <v>#VALUE!</v>
      </c>
      <c r="Y46" s="37" t="e">
        <f t="shared" si="16"/>
        <v>#VALUE!</v>
      </c>
      <c r="Z46" s="37" t="e">
        <f t="shared" si="16"/>
        <v>#VALUE!</v>
      </c>
      <c r="AA46" s="37" t="e">
        <f t="shared" si="16"/>
        <v>#VALUE!</v>
      </c>
      <c r="AB46" s="37" t="e">
        <f t="shared" si="16"/>
        <v>#VALUE!</v>
      </c>
      <c r="AC46" s="37" t="e">
        <f t="shared" si="16"/>
        <v>#VALUE!</v>
      </c>
      <c r="AD46" s="37" t="e">
        <f t="shared" si="16"/>
        <v>#VALUE!</v>
      </c>
      <c r="AE46" s="37" t="e">
        <f t="shared" si="16"/>
        <v>#VALUE!</v>
      </c>
      <c r="AF46" s="37" t="e">
        <f t="shared" si="16"/>
        <v>#VALUE!</v>
      </c>
      <c r="AG46" s="37" t="e">
        <f t="shared" si="16"/>
        <v>#VALUE!</v>
      </c>
      <c r="AH46" s="37" t="e">
        <f t="shared" si="16"/>
        <v>#VALUE!</v>
      </c>
      <c r="AI46" s="37" t="e">
        <f t="shared" si="16"/>
        <v>#VALUE!</v>
      </c>
      <c r="AJ46" s="37" t="e">
        <f t="shared" si="16"/>
        <v>#VALUE!</v>
      </c>
      <c r="AK46" s="37" t="e">
        <f t="shared" si="16"/>
        <v>#VALUE!</v>
      </c>
      <c r="AL46" s="37" t="e">
        <f t="shared" si="16"/>
        <v>#VALUE!</v>
      </c>
      <c r="AM46" s="37" t="e">
        <f t="shared" si="16"/>
        <v>#VALUE!</v>
      </c>
      <c r="AN46" s="37" t="e">
        <f t="shared" si="16"/>
        <v>#VALUE!</v>
      </c>
      <c r="AO46" s="37" t="e">
        <f t="shared" si="16"/>
        <v>#VALUE!</v>
      </c>
      <c r="AP46" s="37" t="e">
        <f t="shared" si="16"/>
        <v>#VALUE!</v>
      </c>
      <c r="AQ46" s="37" t="e">
        <f t="shared" si="16"/>
        <v>#VALUE!</v>
      </c>
      <c r="AR46" s="37" t="e">
        <f t="shared" si="16"/>
        <v>#VALUE!</v>
      </c>
      <c r="AS46" s="37" t="e">
        <f t="shared" si="16"/>
        <v>#VALUE!</v>
      </c>
      <c r="AT46" s="37" t="e">
        <f t="shared" si="16"/>
        <v>#VALUE!</v>
      </c>
      <c r="AU46" s="37" t="e">
        <f t="shared" si="16"/>
        <v>#VALUE!</v>
      </c>
      <c r="AV46" s="37" t="e">
        <f t="shared" si="16"/>
        <v>#VALUE!</v>
      </c>
      <c r="AW46" s="37" t="e">
        <f t="shared" si="16"/>
        <v>#VALUE!</v>
      </c>
      <c r="AX46" s="37" t="e">
        <f t="shared" si="16"/>
        <v>#VALUE!</v>
      </c>
      <c r="AY46" s="37" t="e">
        <f t="shared" si="16"/>
        <v>#VALUE!</v>
      </c>
      <c r="AZ46" s="37" t="e">
        <f t="shared" si="16"/>
        <v>#VALUE!</v>
      </c>
      <c r="BA46" s="37" t="e">
        <f t="shared" si="16"/>
        <v>#VALUE!</v>
      </c>
      <c r="BB46" s="37" t="e">
        <f t="shared" si="16"/>
        <v>#VALUE!</v>
      </c>
      <c r="BC46" s="37" t="e">
        <f t="shared" si="16"/>
        <v>#VALUE!</v>
      </c>
      <c r="BD46" s="37" t="e">
        <f t="shared" si="16"/>
        <v>#VALUE!</v>
      </c>
      <c r="BE46" s="37" t="e">
        <f t="shared" si="16"/>
        <v>#VALUE!</v>
      </c>
      <c r="BF46" s="37" t="e">
        <f t="shared" si="16"/>
        <v>#VALUE!</v>
      </c>
      <c r="BG46" s="37" t="e">
        <f t="shared" si="16"/>
        <v>#VALUE!</v>
      </c>
      <c r="BH46" s="37" t="e">
        <f t="shared" si="16"/>
        <v>#VALUE!</v>
      </c>
      <c r="BI46" s="37" t="e">
        <f t="shared" si="16"/>
        <v>#VALUE!</v>
      </c>
      <c r="BJ46" s="37" t="e">
        <f t="shared" si="16"/>
        <v>#VALUE!</v>
      </c>
      <c r="BK46" s="37" t="e">
        <f t="shared" si="16"/>
        <v>#VALUE!</v>
      </c>
      <c r="BL46" s="37" t="e">
        <f t="shared" si="16"/>
        <v>#VALUE!</v>
      </c>
      <c r="BM46" s="37" t="e">
        <f t="shared" si="16"/>
        <v>#VALUE!</v>
      </c>
      <c r="BN46" s="37" t="e">
        <f t="shared" si="16"/>
        <v>#VALUE!</v>
      </c>
      <c r="BO46" s="37" t="e">
        <f t="shared" si="16"/>
        <v>#VALUE!</v>
      </c>
      <c r="BP46" s="37" t="e">
        <f t="shared" si="16"/>
        <v>#VALUE!</v>
      </c>
      <c r="BQ46" s="37" t="e">
        <f t="shared" si="16"/>
        <v>#VALUE!</v>
      </c>
      <c r="BR46" s="37" t="e">
        <f t="shared" si="16"/>
        <v>#VALUE!</v>
      </c>
      <c r="BS46" s="37" t="e">
        <f t="shared" si="16"/>
        <v>#VALUE!</v>
      </c>
      <c r="BT46" s="37" t="e">
        <f t="shared" si="16"/>
        <v>#VALUE!</v>
      </c>
      <c r="BU46" s="37" t="e">
        <f t="shared" si="16"/>
        <v>#VALUE!</v>
      </c>
      <c r="BV46" s="37" t="e">
        <f t="shared" si="16"/>
        <v>#VALUE!</v>
      </c>
      <c r="BW46" s="37" t="e">
        <f t="shared" si="16"/>
        <v>#VALUE!</v>
      </c>
      <c r="BX46" s="37" t="e">
        <f t="shared" si="16"/>
        <v>#VALUE!</v>
      </c>
      <c r="BY46" s="37" t="e">
        <f t="shared" si="16"/>
        <v>#VALUE!</v>
      </c>
      <c r="BZ46" s="37" t="e">
        <f t="shared" si="16"/>
        <v>#VALUE!</v>
      </c>
      <c r="CA46" s="37" t="e">
        <f t="shared" si="16"/>
        <v>#VALUE!</v>
      </c>
      <c r="CB46" s="37" t="e">
        <f t="shared" si="16"/>
        <v>#VALUE!</v>
      </c>
      <c r="CC46" s="37" t="e">
        <f t="shared" si="16"/>
        <v>#VALUE!</v>
      </c>
      <c r="CD46" s="37" t="e">
        <f t="shared" si="16"/>
        <v>#VALUE!</v>
      </c>
      <c r="CE46" s="37" t="e">
        <f t="shared" ref="CE46:EP46" si="17">IF(CE$36="x",FALSE,IF(AND($M46&gt;=CE$40,$M46&lt;CF$40),TRUE,IF($Q46&lt;&gt;FALSE,IF(CD46=TRUE,IF(CE$40&lt;=$Q46,TRUE,FALSE),FALSE),FALSE)))</f>
        <v>#VALUE!</v>
      </c>
      <c r="CF46" s="37" t="e">
        <f t="shared" si="17"/>
        <v>#VALUE!</v>
      </c>
      <c r="CG46" s="37" t="e">
        <f t="shared" si="17"/>
        <v>#VALUE!</v>
      </c>
      <c r="CH46" s="37" t="e">
        <f t="shared" si="17"/>
        <v>#VALUE!</v>
      </c>
      <c r="CI46" s="37" t="e">
        <f t="shared" si="17"/>
        <v>#VALUE!</v>
      </c>
      <c r="CJ46" s="37" t="e">
        <f t="shared" si="17"/>
        <v>#VALUE!</v>
      </c>
      <c r="CK46" s="37" t="e">
        <f t="shared" si="17"/>
        <v>#VALUE!</v>
      </c>
      <c r="CL46" s="37" t="e">
        <f t="shared" si="17"/>
        <v>#VALUE!</v>
      </c>
      <c r="CM46" s="37" t="e">
        <f t="shared" si="17"/>
        <v>#VALUE!</v>
      </c>
      <c r="CN46" s="37" t="e">
        <f t="shared" si="17"/>
        <v>#VALUE!</v>
      </c>
      <c r="CO46" s="37" t="e">
        <f t="shared" si="17"/>
        <v>#VALUE!</v>
      </c>
      <c r="CP46" s="37" t="e">
        <f t="shared" si="17"/>
        <v>#VALUE!</v>
      </c>
      <c r="CQ46" s="37" t="e">
        <f t="shared" si="17"/>
        <v>#VALUE!</v>
      </c>
      <c r="CR46" s="37" t="e">
        <f t="shared" si="17"/>
        <v>#VALUE!</v>
      </c>
      <c r="CS46" s="37" t="e">
        <f t="shared" si="17"/>
        <v>#VALUE!</v>
      </c>
      <c r="CT46" s="37" t="e">
        <f t="shared" si="17"/>
        <v>#VALUE!</v>
      </c>
      <c r="CU46" s="37" t="e">
        <f t="shared" si="17"/>
        <v>#VALUE!</v>
      </c>
      <c r="CV46" s="37" t="e">
        <f t="shared" si="17"/>
        <v>#VALUE!</v>
      </c>
      <c r="CW46" s="37" t="e">
        <f t="shared" si="17"/>
        <v>#VALUE!</v>
      </c>
      <c r="CX46" s="37" t="e">
        <f t="shared" si="17"/>
        <v>#VALUE!</v>
      </c>
      <c r="CY46" s="37" t="e">
        <f t="shared" si="17"/>
        <v>#VALUE!</v>
      </c>
      <c r="CZ46" s="37" t="e">
        <f t="shared" si="17"/>
        <v>#VALUE!</v>
      </c>
      <c r="DA46" s="37" t="e">
        <f t="shared" si="17"/>
        <v>#VALUE!</v>
      </c>
      <c r="DB46" s="37" t="e">
        <f t="shared" si="17"/>
        <v>#VALUE!</v>
      </c>
      <c r="DC46" s="37" t="e">
        <f t="shared" si="17"/>
        <v>#VALUE!</v>
      </c>
      <c r="DD46" s="37" t="e">
        <f t="shared" si="17"/>
        <v>#VALUE!</v>
      </c>
      <c r="DE46" s="37" t="e">
        <f t="shared" si="17"/>
        <v>#VALUE!</v>
      </c>
      <c r="DF46" s="37" t="e">
        <f t="shared" si="17"/>
        <v>#VALUE!</v>
      </c>
      <c r="DG46" s="37" t="e">
        <f t="shared" si="17"/>
        <v>#VALUE!</v>
      </c>
      <c r="DH46" s="37" t="e">
        <f t="shared" si="17"/>
        <v>#VALUE!</v>
      </c>
      <c r="DI46" s="37" t="e">
        <f t="shared" si="17"/>
        <v>#VALUE!</v>
      </c>
      <c r="DJ46" s="37" t="e">
        <f t="shared" si="17"/>
        <v>#VALUE!</v>
      </c>
      <c r="DK46" s="37" t="e">
        <f t="shared" si="17"/>
        <v>#VALUE!</v>
      </c>
      <c r="DL46" s="37" t="e">
        <f t="shared" si="17"/>
        <v>#VALUE!</v>
      </c>
      <c r="DM46" s="37" t="e">
        <f t="shared" si="17"/>
        <v>#VALUE!</v>
      </c>
      <c r="DN46" s="37" t="e">
        <f t="shared" si="17"/>
        <v>#VALUE!</v>
      </c>
      <c r="DO46" s="37" t="e">
        <f t="shared" si="17"/>
        <v>#VALUE!</v>
      </c>
      <c r="DP46" s="37" t="e">
        <f t="shared" si="17"/>
        <v>#VALUE!</v>
      </c>
      <c r="DQ46" s="37" t="e">
        <f t="shared" si="17"/>
        <v>#VALUE!</v>
      </c>
      <c r="DR46" s="37" t="e">
        <f t="shared" si="17"/>
        <v>#VALUE!</v>
      </c>
      <c r="DS46" s="37" t="e">
        <f t="shared" si="17"/>
        <v>#VALUE!</v>
      </c>
      <c r="DT46" s="37" t="e">
        <f t="shared" si="17"/>
        <v>#VALUE!</v>
      </c>
      <c r="DU46" s="37" t="e">
        <f t="shared" si="17"/>
        <v>#VALUE!</v>
      </c>
      <c r="DV46" s="37" t="e">
        <f t="shared" si="17"/>
        <v>#VALUE!</v>
      </c>
      <c r="DW46" s="37" t="e">
        <f t="shared" si="17"/>
        <v>#VALUE!</v>
      </c>
      <c r="DX46" s="37" t="e">
        <f t="shared" si="17"/>
        <v>#VALUE!</v>
      </c>
      <c r="DY46" s="37" t="e">
        <f t="shared" si="17"/>
        <v>#VALUE!</v>
      </c>
      <c r="DZ46" s="37" t="e">
        <f t="shared" si="17"/>
        <v>#VALUE!</v>
      </c>
      <c r="EA46" s="37" t="e">
        <f t="shared" si="17"/>
        <v>#VALUE!</v>
      </c>
      <c r="EB46" s="37" t="e">
        <f t="shared" si="17"/>
        <v>#VALUE!</v>
      </c>
      <c r="EC46" s="37" t="e">
        <f t="shared" si="17"/>
        <v>#VALUE!</v>
      </c>
      <c r="ED46" s="37" t="e">
        <f t="shared" si="17"/>
        <v>#VALUE!</v>
      </c>
      <c r="EE46" s="37" t="e">
        <f t="shared" si="17"/>
        <v>#VALUE!</v>
      </c>
      <c r="EF46" s="37" t="e">
        <f t="shared" si="17"/>
        <v>#VALUE!</v>
      </c>
      <c r="EG46" s="37" t="e">
        <f t="shared" si="17"/>
        <v>#VALUE!</v>
      </c>
      <c r="EH46" s="37" t="e">
        <f t="shared" si="17"/>
        <v>#VALUE!</v>
      </c>
      <c r="EI46" s="37" t="e">
        <f t="shared" si="17"/>
        <v>#VALUE!</v>
      </c>
      <c r="EJ46" s="37" t="e">
        <f t="shared" si="17"/>
        <v>#VALUE!</v>
      </c>
      <c r="EK46" s="37" t="e">
        <f t="shared" si="17"/>
        <v>#VALUE!</v>
      </c>
      <c r="EL46" s="37" t="e">
        <f t="shared" si="17"/>
        <v>#VALUE!</v>
      </c>
      <c r="EM46" s="37" t="e">
        <f t="shared" si="17"/>
        <v>#VALUE!</v>
      </c>
      <c r="EN46" s="37" t="e">
        <f t="shared" si="17"/>
        <v>#VALUE!</v>
      </c>
      <c r="EO46" s="37" t="e">
        <f t="shared" si="17"/>
        <v>#VALUE!</v>
      </c>
      <c r="EP46" s="37" t="e">
        <f t="shared" si="17"/>
        <v>#VALUE!</v>
      </c>
      <c r="EQ46" s="37" t="e">
        <f t="shared" ref="EQ46:HB46" si="18">IF(EQ$36="x",FALSE,IF(AND($M46&gt;=EQ$40,$M46&lt;ER$40),TRUE,IF($Q46&lt;&gt;FALSE,IF(EP46=TRUE,IF(EQ$40&lt;=$Q46,TRUE,FALSE),FALSE),FALSE)))</f>
        <v>#VALUE!</v>
      </c>
      <c r="ER46" s="37" t="e">
        <f t="shared" si="18"/>
        <v>#VALUE!</v>
      </c>
      <c r="ES46" s="37" t="e">
        <f t="shared" si="18"/>
        <v>#VALUE!</v>
      </c>
      <c r="ET46" s="37" t="e">
        <f t="shared" si="18"/>
        <v>#VALUE!</v>
      </c>
      <c r="EU46" s="37" t="e">
        <f t="shared" si="18"/>
        <v>#VALUE!</v>
      </c>
      <c r="EV46" s="37" t="e">
        <f t="shared" si="18"/>
        <v>#VALUE!</v>
      </c>
      <c r="EW46" s="37" t="e">
        <f t="shared" si="18"/>
        <v>#VALUE!</v>
      </c>
      <c r="EX46" s="37" t="e">
        <f t="shared" si="18"/>
        <v>#VALUE!</v>
      </c>
      <c r="EY46" s="37" t="e">
        <f t="shared" si="18"/>
        <v>#VALUE!</v>
      </c>
      <c r="EZ46" s="37" t="e">
        <f t="shared" si="18"/>
        <v>#VALUE!</v>
      </c>
      <c r="FA46" s="37" t="e">
        <f t="shared" si="18"/>
        <v>#VALUE!</v>
      </c>
      <c r="FB46" s="37" t="e">
        <f t="shared" si="18"/>
        <v>#VALUE!</v>
      </c>
      <c r="FC46" s="37" t="e">
        <f t="shared" si="18"/>
        <v>#VALUE!</v>
      </c>
      <c r="FD46" s="37" t="e">
        <f t="shared" si="18"/>
        <v>#VALUE!</v>
      </c>
      <c r="FE46" s="37" t="e">
        <f t="shared" si="18"/>
        <v>#VALUE!</v>
      </c>
      <c r="FF46" s="37" t="e">
        <f t="shared" si="18"/>
        <v>#VALUE!</v>
      </c>
      <c r="FG46" s="37" t="e">
        <f t="shared" si="18"/>
        <v>#VALUE!</v>
      </c>
      <c r="FH46" s="37" t="e">
        <f t="shared" si="18"/>
        <v>#VALUE!</v>
      </c>
      <c r="FI46" s="37" t="e">
        <f t="shared" si="18"/>
        <v>#VALUE!</v>
      </c>
      <c r="FJ46" s="37" t="e">
        <f t="shared" si="18"/>
        <v>#VALUE!</v>
      </c>
      <c r="FK46" s="37" t="e">
        <f t="shared" si="18"/>
        <v>#VALUE!</v>
      </c>
      <c r="FL46" s="37" t="e">
        <f t="shared" si="18"/>
        <v>#VALUE!</v>
      </c>
      <c r="FM46" s="37" t="e">
        <f t="shared" si="18"/>
        <v>#VALUE!</v>
      </c>
      <c r="FN46" s="37" t="e">
        <f t="shared" si="18"/>
        <v>#VALUE!</v>
      </c>
      <c r="FO46" s="37" t="e">
        <f t="shared" si="18"/>
        <v>#VALUE!</v>
      </c>
      <c r="FP46" s="37" t="e">
        <f t="shared" si="18"/>
        <v>#VALUE!</v>
      </c>
      <c r="FQ46" s="37" t="e">
        <f t="shared" si="18"/>
        <v>#VALUE!</v>
      </c>
      <c r="FR46" s="37" t="e">
        <f t="shared" si="18"/>
        <v>#VALUE!</v>
      </c>
      <c r="FS46" s="37" t="e">
        <f t="shared" si="18"/>
        <v>#VALUE!</v>
      </c>
      <c r="FT46" s="37" t="e">
        <f t="shared" si="18"/>
        <v>#VALUE!</v>
      </c>
      <c r="FU46" s="37" t="e">
        <f t="shared" si="18"/>
        <v>#VALUE!</v>
      </c>
      <c r="FV46" s="37" t="e">
        <f t="shared" si="18"/>
        <v>#VALUE!</v>
      </c>
      <c r="FW46" s="37" t="e">
        <f t="shared" si="18"/>
        <v>#VALUE!</v>
      </c>
      <c r="FX46" s="37" t="e">
        <f t="shared" si="18"/>
        <v>#VALUE!</v>
      </c>
      <c r="FY46" s="37" t="e">
        <f t="shared" si="18"/>
        <v>#VALUE!</v>
      </c>
      <c r="FZ46" s="37" t="e">
        <f t="shared" si="18"/>
        <v>#VALUE!</v>
      </c>
      <c r="GA46" s="37" t="e">
        <f t="shared" si="18"/>
        <v>#VALUE!</v>
      </c>
      <c r="GB46" s="37" t="e">
        <f t="shared" si="18"/>
        <v>#VALUE!</v>
      </c>
      <c r="GC46" s="37" t="e">
        <f t="shared" si="18"/>
        <v>#VALUE!</v>
      </c>
      <c r="GD46" s="37" t="e">
        <f t="shared" si="18"/>
        <v>#VALUE!</v>
      </c>
      <c r="GE46" s="37" t="e">
        <f t="shared" si="18"/>
        <v>#VALUE!</v>
      </c>
      <c r="GF46" s="37" t="e">
        <f t="shared" si="18"/>
        <v>#VALUE!</v>
      </c>
      <c r="GG46" s="37" t="e">
        <f t="shared" si="18"/>
        <v>#VALUE!</v>
      </c>
      <c r="GH46" s="37" t="e">
        <f t="shared" si="18"/>
        <v>#VALUE!</v>
      </c>
      <c r="GI46" s="37" t="e">
        <f t="shared" si="18"/>
        <v>#VALUE!</v>
      </c>
      <c r="GJ46" s="37" t="e">
        <f t="shared" si="18"/>
        <v>#VALUE!</v>
      </c>
      <c r="GK46" s="37" t="e">
        <f t="shared" si="18"/>
        <v>#VALUE!</v>
      </c>
      <c r="GL46" s="37" t="e">
        <f t="shared" si="18"/>
        <v>#VALUE!</v>
      </c>
      <c r="GM46" s="37" t="e">
        <f t="shared" si="18"/>
        <v>#VALUE!</v>
      </c>
      <c r="GN46" s="37" t="e">
        <f t="shared" si="18"/>
        <v>#VALUE!</v>
      </c>
      <c r="GO46" s="37" t="e">
        <f t="shared" si="18"/>
        <v>#VALUE!</v>
      </c>
      <c r="GP46" s="37" t="e">
        <f t="shared" si="18"/>
        <v>#VALUE!</v>
      </c>
      <c r="GQ46" s="37" t="e">
        <f t="shared" si="18"/>
        <v>#VALUE!</v>
      </c>
      <c r="GR46" s="37" t="e">
        <f t="shared" si="18"/>
        <v>#VALUE!</v>
      </c>
      <c r="GS46" s="37" t="e">
        <f t="shared" si="18"/>
        <v>#VALUE!</v>
      </c>
      <c r="GT46" s="37" t="e">
        <f t="shared" si="18"/>
        <v>#VALUE!</v>
      </c>
      <c r="GU46" s="37" t="e">
        <f t="shared" si="18"/>
        <v>#VALUE!</v>
      </c>
      <c r="GV46" s="37" t="e">
        <f t="shared" si="18"/>
        <v>#VALUE!</v>
      </c>
      <c r="GW46" s="37" t="e">
        <f t="shared" si="18"/>
        <v>#VALUE!</v>
      </c>
      <c r="GX46" s="37" t="e">
        <f t="shared" si="18"/>
        <v>#VALUE!</v>
      </c>
      <c r="GY46" s="37" t="e">
        <f t="shared" si="18"/>
        <v>#VALUE!</v>
      </c>
      <c r="GZ46" s="37" t="e">
        <f t="shared" si="18"/>
        <v>#VALUE!</v>
      </c>
      <c r="HA46" s="37" t="e">
        <f t="shared" si="18"/>
        <v>#VALUE!</v>
      </c>
      <c r="HB46" s="37" t="e">
        <f t="shared" si="18"/>
        <v>#VALUE!</v>
      </c>
      <c r="HC46" s="37" t="e">
        <f t="shared" ref="HC46:IS46" si="19">IF(HC$36="x",FALSE,IF(AND($M46&gt;=HC$40,$M46&lt;HD$40),TRUE,IF($Q46&lt;&gt;FALSE,IF(HB46=TRUE,IF(HC$40&lt;=$Q46,TRUE,FALSE),FALSE),FALSE)))</f>
        <v>#VALUE!</v>
      </c>
      <c r="HD46" s="37" t="e">
        <f t="shared" si="19"/>
        <v>#VALUE!</v>
      </c>
      <c r="HE46" s="37" t="e">
        <f t="shared" si="19"/>
        <v>#VALUE!</v>
      </c>
      <c r="HF46" s="37" t="e">
        <f t="shared" si="19"/>
        <v>#VALUE!</v>
      </c>
      <c r="HG46" s="37" t="e">
        <f t="shared" si="19"/>
        <v>#VALUE!</v>
      </c>
      <c r="HH46" s="37" t="e">
        <f t="shared" si="19"/>
        <v>#VALUE!</v>
      </c>
      <c r="HI46" s="37" t="e">
        <f t="shared" si="19"/>
        <v>#VALUE!</v>
      </c>
      <c r="HJ46" s="37" t="e">
        <f t="shared" si="19"/>
        <v>#VALUE!</v>
      </c>
      <c r="HK46" s="37" t="e">
        <f t="shared" si="19"/>
        <v>#VALUE!</v>
      </c>
      <c r="HL46" s="37" t="e">
        <f t="shared" si="19"/>
        <v>#VALUE!</v>
      </c>
      <c r="HM46" s="37" t="e">
        <f t="shared" si="19"/>
        <v>#VALUE!</v>
      </c>
      <c r="HN46" s="37" t="e">
        <f t="shared" si="19"/>
        <v>#VALUE!</v>
      </c>
      <c r="HO46" s="37" t="e">
        <f t="shared" si="19"/>
        <v>#VALUE!</v>
      </c>
      <c r="HP46" s="37" t="e">
        <f t="shared" si="19"/>
        <v>#VALUE!</v>
      </c>
      <c r="HQ46" s="37" t="e">
        <f t="shared" si="19"/>
        <v>#VALUE!</v>
      </c>
      <c r="HR46" s="37" t="e">
        <f t="shared" si="19"/>
        <v>#VALUE!</v>
      </c>
      <c r="HS46" s="37" t="e">
        <f t="shared" si="19"/>
        <v>#VALUE!</v>
      </c>
      <c r="HT46" s="37" t="e">
        <f t="shared" si="19"/>
        <v>#VALUE!</v>
      </c>
      <c r="HU46" s="37" t="e">
        <f t="shared" si="19"/>
        <v>#VALUE!</v>
      </c>
      <c r="HV46" s="37" t="e">
        <f t="shared" si="19"/>
        <v>#VALUE!</v>
      </c>
      <c r="HW46" s="37" t="e">
        <f t="shared" si="19"/>
        <v>#VALUE!</v>
      </c>
      <c r="HX46" s="37" t="e">
        <f t="shared" si="19"/>
        <v>#VALUE!</v>
      </c>
      <c r="HY46" s="37" t="e">
        <f t="shared" si="19"/>
        <v>#VALUE!</v>
      </c>
      <c r="HZ46" s="37" t="e">
        <f t="shared" si="19"/>
        <v>#VALUE!</v>
      </c>
      <c r="IA46" s="37" t="e">
        <f t="shared" si="19"/>
        <v>#VALUE!</v>
      </c>
      <c r="IB46" s="37" t="e">
        <f t="shared" si="19"/>
        <v>#VALUE!</v>
      </c>
      <c r="IC46" s="37" t="e">
        <f t="shared" si="19"/>
        <v>#VALUE!</v>
      </c>
      <c r="ID46" s="37" t="e">
        <f t="shared" si="19"/>
        <v>#VALUE!</v>
      </c>
      <c r="IE46" s="37" t="e">
        <f t="shared" si="19"/>
        <v>#VALUE!</v>
      </c>
      <c r="IF46" s="37" t="e">
        <f t="shared" si="19"/>
        <v>#VALUE!</v>
      </c>
      <c r="IG46" s="37" t="e">
        <f t="shared" si="19"/>
        <v>#VALUE!</v>
      </c>
      <c r="IH46" s="37" t="e">
        <f t="shared" si="19"/>
        <v>#VALUE!</v>
      </c>
      <c r="II46" s="37" t="e">
        <f t="shared" si="19"/>
        <v>#VALUE!</v>
      </c>
      <c r="IJ46" s="37" t="e">
        <f t="shared" si="19"/>
        <v>#VALUE!</v>
      </c>
      <c r="IK46" s="37" t="e">
        <f t="shared" si="19"/>
        <v>#VALUE!</v>
      </c>
      <c r="IL46" s="37" t="e">
        <f t="shared" si="19"/>
        <v>#VALUE!</v>
      </c>
      <c r="IM46" s="37" t="e">
        <f t="shared" si="19"/>
        <v>#VALUE!</v>
      </c>
      <c r="IN46" s="37" t="e">
        <f t="shared" si="19"/>
        <v>#VALUE!</v>
      </c>
      <c r="IO46" s="37" t="e">
        <f t="shared" si="19"/>
        <v>#VALUE!</v>
      </c>
      <c r="IP46" s="37" t="e">
        <f t="shared" si="19"/>
        <v>#VALUE!</v>
      </c>
      <c r="IQ46" s="37" t="e">
        <f t="shared" si="19"/>
        <v>#VALUE!</v>
      </c>
      <c r="IR46" s="37" t="e">
        <f t="shared" si="19"/>
        <v>#VALUE!</v>
      </c>
      <c r="IS46" s="37" t="e">
        <f t="shared" si="19"/>
        <v>#VALUE!</v>
      </c>
    </row>
    <row r="47" spans="2:254" ht="15" customHeight="1">
      <c r="B47" s="245"/>
      <c r="C47" s="256"/>
      <c r="D47" s="256"/>
      <c r="E47" s="248"/>
      <c r="F47" s="249"/>
      <c r="G47" s="230"/>
      <c r="H47" s="231"/>
      <c r="I47" s="230"/>
      <c r="J47" s="231"/>
      <c r="K47" s="225"/>
      <c r="L47" s="222"/>
      <c r="M47" s="202" t="s">
        <v>74</v>
      </c>
      <c r="N47" s="203"/>
      <c r="O47" s="203"/>
      <c r="P47" s="203"/>
      <c r="Q47" s="204"/>
      <c r="R47" s="39"/>
      <c r="S47" s="40"/>
      <c r="T47" s="40"/>
      <c r="U47" s="41"/>
      <c r="V47" s="39"/>
      <c r="W47" s="40"/>
      <c r="X47" s="40"/>
      <c r="Y47" s="41"/>
      <c r="Z47" s="39"/>
      <c r="AA47" s="40"/>
      <c r="AB47" s="40"/>
      <c r="AC47" s="41"/>
      <c r="AD47" s="39"/>
      <c r="AE47" s="40"/>
      <c r="AF47" s="40"/>
      <c r="AG47" s="41"/>
      <c r="AH47" s="39"/>
      <c r="AI47" s="40"/>
      <c r="AJ47" s="40"/>
      <c r="AK47" s="41"/>
      <c r="AL47" s="39"/>
      <c r="AM47" s="40"/>
      <c r="AN47" s="40"/>
      <c r="AO47" s="41"/>
      <c r="AP47" s="39"/>
      <c r="AQ47" s="40"/>
      <c r="AR47" s="40"/>
      <c r="AS47" s="41"/>
      <c r="AT47" s="39"/>
      <c r="AU47" s="40"/>
      <c r="AV47" s="40"/>
      <c r="AW47" s="41"/>
      <c r="AX47" s="39"/>
      <c r="AY47" s="40"/>
      <c r="AZ47" s="40"/>
      <c r="BA47" s="41"/>
      <c r="BB47" s="39"/>
      <c r="BC47" s="40"/>
      <c r="BD47" s="40"/>
      <c r="BE47" s="41"/>
      <c r="BF47" s="39"/>
      <c r="BG47" s="40"/>
      <c r="BH47" s="40"/>
      <c r="BI47" s="41"/>
      <c r="BJ47" s="39"/>
      <c r="BK47" s="40"/>
      <c r="BL47" s="40"/>
      <c r="BM47" s="41"/>
      <c r="BN47" s="39"/>
      <c r="BO47" s="40"/>
      <c r="BP47" s="40"/>
      <c r="BQ47" s="41"/>
      <c r="BR47" s="39"/>
      <c r="BS47" s="40"/>
      <c r="BT47" s="40"/>
      <c r="BU47" s="41"/>
      <c r="BV47" s="39"/>
      <c r="BW47" s="40"/>
      <c r="BX47" s="40"/>
      <c r="BY47" s="41"/>
      <c r="BZ47" s="39"/>
      <c r="CA47" s="40"/>
      <c r="CB47" s="40"/>
      <c r="CC47" s="41"/>
      <c r="CD47" s="39"/>
      <c r="CE47" s="40"/>
      <c r="CF47" s="40"/>
      <c r="CG47" s="41"/>
      <c r="CH47" s="39"/>
      <c r="CI47" s="40"/>
      <c r="CJ47" s="40"/>
      <c r="CK47" s="41"/>
      <c r="CL47" s="39"/>
      <c r="CM47" s="40"/>
      <c r="CN47" s="40"/>
      <c r="CO47" s="41"/>
      <c r="CP47" s="39"/>
      <c r="CQ47" s="40"/>
      <c r="CR47" s="40"/>
      <c r="CS47" s="41"/>
      <c r="CT47" s="39"/>
      <c r="CU47" s="40"/>
      <c r="CV47" s="40"/>
      <c r="CW47" s="41"/>
      <c r="CX47" s="39"/>
      <c r="CY47" s="40"/>
      <c r="CZ47" s="40"/>
      <c r="DA47" s="41"/>
      <c r="DB47" s="39"/>
      <c r="DC47" s="40"/>
      <c r="DD47" s="40"/>
      <c r="DE47" s="41"/>
      <c r="DF47" s="39"/>
      <c r="DG47" s="40"/>
      <c r="DH47" s="40"/>
      <c r="DI47" s="41"/>
      <c r="DJ47" s="39"/>
      <c r="DK47" s="40"/>
      <c r="DL47" s="40"/>
      <c r="DM47" s="41"/>
      <c r="DN47" s="39"/>
      <c r="DO47" s="40"/>
      <c r="DP47" s="40"/>
      <c r="DQ47" s="41"/>
      <c r="DR47" s="39"/>
      <c r="DS47" s="40"/>
      <c r="DT47" s="40"/>
      <c r="DU47" s="41"/>
      <c r="DV47" s="39"/>
      <c r="DW47" s="40"/>
      <c r="DX47" s="40"/>
      <c r="DY47" s="41"/>
      <c r="DZ47" s="39"/>
      <c r="EA47" s="40"/>
      <c r="EB47" s="40"/>
      <c r="EC47" s="41"/>
      <c r="ED47" s="39"/>
      <c r="EE47" s="40"/>
      <c r="EF47" s="40"/>
      <c r="EG47" s="41"/>
      <c r="EH47" s="39"/>
      <c r="EI47" s="40"/>
      <c r="EJ47" s="40"/>
      <c r="EK47" s="41"/>
      <c r="EL47" s="39"/>
      <c r="EM47" s="40"/>
      <c r="EN47" s="40"/>
      <c r="EO47" s="41"/>
      <c r="EP47" s="39"/>
      <c r="EQ47" s="40"/>
      <c r="ER47" s="40"/>
      <c r="ES47" s="41"/>
      <c r="ET47" s="39"/>
      <c r="EU47" s="40"/>
      <c r="EV47" s="40"/>
      <c r="EW47" s="41"/>
      <c r="EX47" s="39"/>
      <c r="EY47" s="40"/>
      <c r="EZ47" s="40"/>
      <c r="FA47" s="41"/>
      <c r="FB47" s="39"/>
      <c r="FC47" s="40"/>
      <c r="FD47" s="40"/>
      <c r="FE47" s="41"/>
      <c r="FF47" s="39"/>
      <c r="FG47" s="40"/>
      <c r="FH47" s="40"/>
      <c r="FI47" s="41"/>
      <c r="FJ47" s="39"/>
      <c r="FK47" s="40"/>
      <c r="FL47" s="40"/>
      <c r="FM47" s="41"/>
      <c r="FN47" s="39"/>
      <c r="FO47" s="40"/>
      <c r="FP47" s="40"/>
      <c r="FQ47" s="41"/>
      <c r="FR47" s="39"/>
      <c r="FS47" s="40"/>
      <c r="FT47" s="40"/>
      <c r="FU47" s="41"/>
      <c r="FV47" s="39"/>
      <c r="FW47" s="40"/>
      <c r="FX47" s="40"/>
      <c r="FY47" s="41"/>
      <c r="FZ47" s="39"/>
      <c r="GA47" s="40"/>
      <c r="GB47" s="40"/>
      <c r="GC47" s="41"/>
      <c r="GD47" s="39"/>
      <c r="GE47" s="40"/>
      <c r="GF47" s="40"/>
      <c r="GG47" s="41"/>
      <c r="GH47" s="39"/>
      <c r="GI47" s="40"/>
      <c r="GJ47" s="40"/>
      <c r="GK47" s="41"/>
      <c r="GL47" s="39"/>
      <c r="GM47" s="40"/>
      <c r="GN47" s="40"/>
      <c r="GO47" s="41"/>
      <c r="GP47" s="39"/>
      <c r="GQ47" s="40"/>
      <c r="GR47" s="40"/>
      <c r="GS47" s="41"/>
      <c r="GT47" s="39"/>
      <c r="GU47" s="40"/>
      <c r="GV47" s="40"/>
      <c r="GW47" s="41"/>
      <c r="GX47" s="39"/>
      <c r="GY47" s="40"/>
      <c r="GZ47" s="40"/>
      <c r="HA47" s="41"/>
      <c r="HB47" s="39"/>
      <c r="HC47" s="40"/>
      <c r="HD47" s="40"/>
      <c r="HE47" s="41"/>
      <c r="HF47" s="39"/>
      <c r="HG47" s="40"/>
      <c r="HH47" s="40"/>
      <c r="HI47" s="41"/>
      <c r="HJ47" s="39"/>
      <c r="HK47" s="40"/>
      <c r="HL47" s="40"/>
      <c r="HM47" s="41"/>
      <c r="HN47" s="39"/>
      <c r="HO47" s="40"/>
      <c r="HP47" s="40"/>
      <c r="HQ47" s="41"/>
      <c r="HR47" s="39"/>
      <c r="HS47" s="40"/>
      <c r="HT47" s="40"/>
      <c r="HU47" s="41"/>
      <c r="HV47" s="39"/>
      <c r="HW47" s="40"/>
      <c r="HX47" s="40"/>
      <c r="HY47" s="41"/>
      <c r="HZ47" s="39"/>
      <c r="IA47" s="40"/>
      <c r="IB47" s="40"/>
      <c r="IC47" s="41"/>
      <c r="ID47" s="39"/>
      <c r="IE47" s="40"/>
      <c r="IF47" s="40"/>
      <c r="IG47" s="41"/>
      <c r="IH47" s="39"/>
      <c r="II47" s="40"/>
      <c r="IJ47" s="40"/>
      <c r="IK47" s="41"/>
      <c r="IL47" s="39"/>
      <c r="IM47" s="40"/>
      <c r="IN47" s="40"/>
      <c r="IO47" s="41"/>
      <c r="IP47" s="39"/>
      <c r="IQ47" s="40"/>
      <c r="IR47" s="40"/>
      <c r="IS47" s="41"/>
      <c r="IT47" s="156"/>
    </row>
    <row r="48" spans="2:254" ht="0.15" customHeight="1">
      <c r="B48" s="122"/>
      <c r="C48" s="181"/>
      <c r="D48" s="181"/>
      <c r="E48" s="180"/>
      <c r="F48" s="151"/>
      <c r="G48" s="186"/>
      <c r="H48" s="187"/>
      <c r="I48" s="186"/>
      <c r="J48" s="187"/>
      <c r="K48" s="130"/>
      <c r="L48" s="94"/>
      <c r="M48" s="97" t="e">
        <f>ROUND(TEXT(G47,"????"),0)</f>
        <v>#VALUE!</v>
      </c>
      <c r="N48" s="98"/>
      <c r="O48" s="98"/>
      <c r="P48" s="98"/>
      <c r="Q48" s="99" t="b">
        <f>IF(COUNT(I47)=1,ROUND(TEXT(I47,"????"),0),FALSE)</f>
        <v>0</v>
      </c>
      <c r="R48" s="37" t="e">
        <f>IF(R$36="x",FALSE,IF(AND($M48&gt;=R$40,$M48&lt;S$40),TRUE,IF($Q48&lt;&gt;FALSE,IF($Q48&lt;=R$40,TRUE,FALSE))))</f>
        <v>#VALUE!</v>
      </c>
      <c r="S48" s="37" t="e">
        <f t="shared" ref="S48:CD48" si="20">IF(S$36="x",FALSE,IF(AND($M48&gt;=S$40,$M48&lt;T$40),TRUE,IF($Q48&lt;&gt;FALSE,IF(R48=TRUE,IF(S$40&lt;=$Q48,TRUE,FALSE),FALSE),FALSE)))</f>
        <v>#VALUE!</v>
      </c>
      <c r="T48" s="37" t="e">
        <f t="shared" si="20"/>
        <v>#VALUE!</v>
      </c>
      <c r="U48" s="37" t="e">
        <f t="shared" si="20"/>
        <v>#VALUE!</v>
      </c>
      <c r="V48" s="37" t="e">
        <f t="shared" si="20"/>
        <v>#VALUE!</v>
      </c>
      <c r="W48" s="37" t="e">
        <f t="shared" si="20"/>
        <v>#VALUE!</v>
      </c>
      <c r="X48" s="37" t="e">
        <f t="shared" si="20"/>
        <v>#VALUE!</v>
      </c>
      <c r="Y48" s="37" t="e">
        <f t="shared" si="20"/>
        <v>#VALUE!</v>
      </c>
      <c r="Z48" s="37" t="e">
        <f t="shared" si="20"/>
        <v>#VALUE!</v>
      </c>
      <c r="AA48" s="37" t="e">
        <f t="shared" si="20"/>
        <v>#VALUE!</v>
      </c>
      <c r="AB48" s="37" t="e">
        <f t="shared" si="20"/>
        <v>#VALUE!</v>
      </c>
      <c r="AC48" s="37" t="e">
        <f t="shared" si="20"/>
        <v>#VALUE!</v>
      </c>
      <c r="AD48" s="37" t="e">
        <f t="shared" si="20"/>
        <v>#VALUE!</v>
      </c>
      <c r="AE48" s="37" t="e">
        <f t="shared" si="20"/>
        <v>#VALUE!</v>
      </c>
      <c r="AF48" s="37" t="e">
        <f t="shared" si="20"/>
        <v>#VALUE!</v>
      </c>
      <c r="AG48" s="37" t="e">
        <f t="shared" si="20"/>
        <v>#VALUE!</v>
      </c>
      <c r="AH48" s="37" t="e">
        <f t="shared" si="20"/>
        <v>#VALUE!</v>
      </c>
      <c r="AI48" s="37" t="e">
        <f t="shared" si="20"/>
        <v>#VALUE!</v>
      </c>
      <c r="AJ48" s="37" t="e">
        <f t="shared" si="20"/>
        <v>#VALUE!</v>
      </c>
      <c r="AK48" s="37" t="e">
        <f t="shared" si="20"/>
        <v>#VALUE!</v>
      </c>
      <c r="AL48" s="37" t="e">
        <f t="shared" si="20"/>
        <v>#VALUE!</v>
      </c>
      <c r="AM48" s="37" t="e">
        <f t="shared" si="20"/>
        <v>#VALUE!</v>
      </c>
      <c r="AN48" s="37" t="e">
        <f t="shared" si="20"/>
        <v>#VALUE!</v>
      </c>
      <c r="AO48" s="37" t="e">
        <f t="shared" si="20"/>
        <v>#VALUE!</v>
      </c>
      <c r="AP48" s="37" t="e">
        <f t="shared" si="20"/>
        <v>#VALUE!</v>
      </c>
      <c r="AQ48" s="37" t="e">
        <f t="shared" si="20"/>
        <v>#VALUE!</v>
      </c>
      <c r="AR48" s="37" t="e">
        <f t="shared" si="20"/>
        <v>#VALUE!</v>
      </c>
      <c r="AS48" s="37" t="e">
        <f t="shared" si="20"/>
        <v>#VALUE!</v>
      </c>
      <c r="AT48" s="37" t="e">
        <f t="shared" si="20"/>
        <v>#VALUE!</v>
      </c>
      <c r="AU48" s="37" t="e">
        <f t="shared" si="20"/>
        <v>#VALUE!</v>
      </c>
      <c r="AV48" s="37" t="e">
        <f t="shared" si="20"/>
        <v>#VALUE!</v>
      </c>
      <c r="AW48" s="37" t="e">
        <f t="shared" si="20"/>
        <v>#VALUE!</v>
      </c>
      <c r="AX48" s="37" t="e">
        <f t="shared" si="20"/>
        <v>#VALUE!</v>
      </c>
      <c r="AY48" s="37" t="e">
        <f t="shared" si="20"/>
        <v>#VALUE!</v>
      </c>
      <c r="AZ48" s="37" t="e">
        <f t="shared" si="20"/>
        <v>#VALUE!</v>
      </c>
      <c r="BA48" s="37" t="e">
        <f t="shared" si="20"/>
        <v>#VALUE!</v>
      </c>
      <c r="BB48" s="37" t="e">
        <f t="shared" si="20"/>
        <v>#VALUE!</v>
      </c>
      <c r="BC48" s="37" t="e">
        <f t="shared" si="20"/>
        <v>#VALUE!</v>
      </c>
      <c r="BD48" s="37" t="e">
        <f t="shared" si="20"/>
        <v>#VALUE!</v>
      </c>
      <c r="BE48" s="37" t="e">
        <f t="shared" si="20"/>
        <v>#VALUE!</v>
      </c>
      <c r="BF48" s="37" t="e">
        <f t="shared" si="20"/>
        <v>#VALUE!</v>
      </c>
      <c r="BG48" s="37" t="e">
        <f t="shared" si="20"/>
        <v>#VALUE!</v>
      </c>
      <c r="BH48" s="37" t="e">
        <f t="shared" si="20"/>
        <v>#VALUE!</v>
      </c>
      <c r="BI48" s="37" t="e">
        <f t="shared" si="20"/>
        <v>#VALUE!</v>
      </c>
      <c r="BJ48" s="37" t="e">
        <f t="shared" si="20"/>
        <v>#VALUE!</v>
      </c>
      <c r="BK48" s="37" t="e">
        <f t="shared" si="20"/>
        <v>#VALUE!</v>
      </c>
      <c r="BL48" s="37" t="e">
        <f t="shared" si="20"/>
        <v>#VALUE!</v>
      </c>
      <c r="BM48" s="37" t="e">
        <f t="shared" si="20"/>
        <v>#VALUE!</v>
      </c>
      <c r="BN48" s="37" t="e">
        <f t="shared" si="20"/>
        <v>#VALUE!</v>
      </c>
      <c r="BO48" s="37" t="e">
        <f t="shared" si="20"/>
        <v>#VALUE!</v>
      </c>
      <c r="BP48" s="37" t="e">
        <f t="shared" si="20"/>
        <v>#VALUE!</v>
      </c>
      <c r="BQ48" s="37" t="e">
        <f t="shared" si="20"/>
        <v>#VALUE!</v>
      </c>
      <c r="BR48" s="37" t="e">
        <f t="shared" si="20"/>
        <v>#VALUE!</v>
      </c>
      <c r="BS48" s="37" t="e">
        <f t="shared" si="20"/>
        <v>#VALUE!</v>
      </c>
      <c r="BT48" s="37" t="e">
        <f t="shared" si="20"/>
        <v>#VALUE!</v>
      </c>
      <c r="BU48" s="37" t="e">
        <f t="shared" si="20"/>
        <v>#VALUE!</v>
      </c>
      <c r="BV48" s="37" t="e">
        <f t="shared" si="20"/>
        <v>#VALUE!</v>
      </c>
      <c r="BW48" s="37" t="e">
        <f t="shared" si="20"/>
        <v>#VALUE!</v>
      </c>
      <c r="BX48" s="37" t="e">
        <f t="shared" si="20"/>
        <v>#VALUE!</v>
      </c>
      <c r="BY48" s="37" t="e">
        <f t="shared" si="20"/>
        <v>#VALUE!</v>
      </c>
      <c r="BZ48" s="37" t="e">
        <f t="shared" si="20"/>
        <v>#VALUE!</v>
      </c>
      <c r="CA48" s="37" t="e">
        <f t="shared" si="20"/>
        <v>#VALUE!</v>
      </c>
      <c r="CB48" s="37" t="e">
        <f t="shared" si="20"/>
        <v>#VALUE!</v>
      </c>
      <c r="CC48" s="37" t="e">
        <f t="shared" si="20"/>
        <v>#VALUE!</v>
      </c>
      <c r="CD48" s="37" t="e">
        <f t="shared" si="20"/>
        <v>#VALUE!</v>
      </c>
      <c r="CE48" s="37" t="e">
        <f t="shared" ref="CE48:EP48" si="21">IF(CE$36="x",FALSE,IF(AND($M48&gt;=CE$40,$M48&lt;CF$40),TRUE,IF($Q48&lt;&gt;FALSE,IF(CD48=TRUE,IF(CE$40&lt;=$Q48,TRUE,FALSE),FALSE),FALSE)))</f>
        <v>#VALUE!</v>
      </c>
      <c r="CF48" s="37" t="e">
        <f t="shared" si="21"/>
        <v>#VALUE!</v>
      </c>
      <c r="CG48" s="37" t="e">
        <f t="shared" si="21"/>
        <v>#VALUE!</v>
      </c>
      <c r="CH48" s="37" t="e">
        <f t="shared" si="21"/>
        <v>#VALUE!</v>
      </c>
      <c r="CI48" s="37" t="e">
        <f t="shared" si="21"/>
        <v>#VALUE!</v>
      </c>
      <c r="CJ48" s="37" t="e">
        <f t="shared" si="21"/>
        <v>#VALUE!</v>
      </c>
      <c r="CK48" s="37" t="e">
        <f t="shared" si="21"/>
        <v>#VALUE!</v>
      </c>
      <c r="CL48" s="37" t="e">
        <f t="shared" si="21"/>
        <v>#VALUE!</v>
      </c>
      <c r="CM48" s="37" t="e">
        <f t="shared" si="21"/>
        <v>#VALUE!</v>
      </c>
      <c r="CN48" s="37" t="e">
        <f t="shared" si="21"/>
        <v>#VALUE!</v>
      </c>
      <c r="CO48" s="37" t="e">
        <f t="shared" si="21"/>
        <v>#VALUE!</v>
      </c>
      <c r="CP48" s="37" t="e">
        <f t="shared" si="21"/>
        <v>#VALUE!</v>
      </c>
      <c r="CQ48" s="37" t="e">
        <f t="shared" si="21"/>
        <v>#VALUE!</v>
      </c>
      <c r="CR48" s="37" t="e">
        <f t="shared" si="21"/>
        <v>#VALUE!</v>
      </c>
      <c r="CS48" s="37" t="e">
        <f t="shared" si="21"/>
        <v>#VALUE!</v>
      </c>
      <c r="CT48" s="37" t="e">
        <f t="shared" si="21"/>
        <v>#VALUE!</v>
      </c>
      <c r="CU48" s="37" t="e">
        <f t="shared" si="21"/>
        <v>#VALUE!</v>
      </c>
      <c r="CV48" s="37" t="e">
        <f t="shared" si="21"/>
        <v>#VALUE!</v>
      </c>
      <c r="CW48" s="37" t="e">
        <f t="shared" si="21"/>
        <v>#VALUE!</v>
      </c>
      <c r="CX48" s="37" t="e">
        <f t="shared" si="21"/>
        <v>#VALUE!</v>
      </c>
      <c r="CY48" s="37" t="e">
        <f t="shared" si="21"/>
        <v>#VALUE!</v>
      </c>
      <c r="CZ48" s="37" t="e">
        <f t="shared" si="21"/>
        <v>#VALUE!</v>
      </c>
      <c r="DA48" s="37" t="e">
        <f t="shared" si="21"/>
        <v>#VALUE!</v>
      </c>
      <c r="DB48" s="37" t="e">
        <f t="shared" si="21"/>
        <v>#VALUE!</v>
      </c>
      <c r="DC48" s="37" t="e">
        <f t="shared" si="21"/>
        <v>#VALUE!</v>
      </c>
      <c r="DD48" s="37" t="e">
        <f t="shared" si="21"/>
        <v>#VALUE!</v>
      </c>
      <c r="DE48" s="37" t="e">
        <f t="shared" si="21"/>
        <v>#VALUE!</v>
      </c>
      <c r="DF48" s="37" t="e">
        <f t="shared" si="21"/>
        <v>#VALUE!</v>
      </c>
      <c r="DG48" s="37" t="e">
        <f t="shared" si="21"/>
        <v>#VALUE!</v>
      </c>
      <c r="DH48" s="37" t="e">
        <f t="shared" si="21"/>
        <v>#VALUE!</v>
      </c>
      <c r="DI48" s="37" t="e">
        <f t="shared" si="21"/>
        <v>#VALUE!</v>
      </c>
      <c r="DJ48" s="37" t="e">
        <f t="shared" si="21"/>
        <v>#VALUE!</v>
      </c>
      <c r="DK48" s="37" t="e">
        <f t="shared" si="21"/>
        <v>#VALUE!</v>
      </c>
      <c r="DL48" s="37" t="e">
        <f t="shared" si="21"/>
        <v>#VALUE!</v>
      </c>
      <c r="DM48" s="37" t="e">
        <f t="shared" si="21"/>
        <v>#VALUE!</v>
      </c>
      <c r="DN48" s="37" t="e">
        <f t="shared" si="21"/>
        <v>#VALUE!</v>
      </c>
      <c r="DO48" s="37" t="e">
        <f t="shared" si="21"/>
        <v>#VALUE!</v>
      </c>
      <c r="DP48" s="37" t="e">
        <f t="shared" si="21"/>
        <v>#VALUE!</v>
      </c>
      <c r="DQ48" s="37" t="e">
        <f t="shared" si="21"/>
        <v>#VALUE!</v>
      </c>
      <c r="DR48" s="37" t="e">
        <f t="shared" si="21"/>
        <v>#VALUE!</v>
      </c>
      <c r="DS48" s="37" t="e">
        <f t="shared" si="21"/>
        <v>#VALUE!</v>
      </c>
      <c r="DT48" s="37" t="e">
        <f t="shared" si="21"/>
        <v>#VALUE!</v>
      </c>
      <c r="DU48" s="37" t="e">
        <f t="shared" si="21"/>
        <v>#VALUE!</v>
      </c>
      <c r="DV48" s="37" t="e">
        <f t="shared" si="21"/>
        <v>#VALUE!</v>
      </c>
      <c r="DW48" s="37" t="e">
        <f t="shared" si="21"/>
        <v>#VALUE!</v>
      </c>
      <c r="DX48" s="37" t="e">
        <f t="shared" si="21"/>
        <v>#VALUE!</v>
      </c>
      <c r="DY48" s="37" t="e">
        <f t="shared" si="21"/>
        <v>#VALUE!</v>
      </c>
      <c r="DZ48" s="37" t="e">
        <f t="shared" si="21"/>
        <v>#VALUE!</v>
      </c>
      <c r="EA48" s="37" t="e">
        <f t="shared" si="21"/>
        <v>#VALUE!</v>
      </c>
      <c r="EB48" s="37" t="e">
        <f t="shared" si="21"/>
        <v>#VALUE!</v>
      </c>
      <c r="EC48" s="37" t="e">
        <f t="shared" si="21"/>
        <v>#VALUE!</v>
      </c>
      <c r="ED48" s="37" t="e">
        <f t="shared" si="21"/>
        <v>#VALUE!</v>
      </c>
      <c r="EE48" s="37" t="e">
        <f t="shared" si="21"/>
        <v>#VALUE!</v>
      </c>
      <c r="EF48" s="37" t="e">
        <f t="shared" si="21"/>
        <v>#VALUE!</v>
      </c>
      <c r="EG48" s="37" t="e">
        <f t="shared" si="21"/>
        <v>#VALUE!</v>
      </c>
      <c r="EH48" s="37" t="e">
        <f t="shared" si="21"/>
        <v>#VALUE!</v>
      </c>
      <c r="EI48" s="37" t="e">
        <f t="shared" si="21"/>
        <v>#VALUE!</v>
      </c>
      <c r="EJ48" s="37" t="e">
        <f t="shared" si="21"/>
        <v>#VALUE!</v>
      </c>
      <c r="EK48" s="37" t="e">
        <f t="shared" si="21"/>
        <v>#VALUE!</v>
      </c>
      <c r="EL48" s="37" t="e">
        <f t="shared" si="21"/>
        <v>#VALUE!</v>
      </c>
      <c r="EM48" s="37" t="e">
        <f t="shared" si="21"/>
        <v>#VALUE!</v>
      </c>
      <c r="EN48" s="37" t="e">
        <f t="shared" si="21"/>
        <v>#VALUE!</v>
      </c>
      <c r="EO48" s="37" t="e">
        <f t="shared" si="21"/>
        <v>#VALUE!</v>
      </c>
      <c r="EP48" s="37" t="e">
        <f t="shared" si="21"/>
        <v>#VALUE!</v>
      </c>
      <c r="EQ48" s="37" t="e">
        <f t="shared" ref="EQ48:HB48" si="22">IF(EQ$36="x",FALSE,IF(AND($M48&gt;=EQ$40,$M48&lt;ER$40),TRUE,IF($Q48&lt;&gt;FALSE,IF(EP48=TRUE,IF(EQ$40&lt;=$Q48,TRUE,FALSE),FALSE),FALSE)))</f>
        <v>#VALUE!</v>
      </c>
      <c r="ER48" s="37" t="e">
        <f t="shared" si="22"/>
        <v>#VALUE!</v>
      </c>
      <c r="ES48" s="37" t="e">
        <f t="shared" si="22"/>
        <v>#VALUE!</v>
      </c>
      <c r="ET48" s="37" t="e">
        <f t="shared" si="22"/>
        <v>#VALUE!</v>
      </c>
      <c r="EU48" s="37" t="e">
        <f t="shared" si="22"/>
        <v>#VALUE!</v>
      </c>
      <c r="EV48" s="37" t="e">
        <f t="shared" si="22"/>
        <v>#VALUE!</v>
      </c>
      <c r="EW48" s="37" t="e">
        <f t="shared" si="22"/>
        <v>#VALUE!</v>
      </c>
      <c r="EX48" s="37" t="e">
        <f t="shared" si="22"/>
        <v>#VALUE!</v>
      </c>
      <c r="EY48" s="37" t="e">
        <f t="shared" si="22"/>
        <v>#VALUE!</v>
      </c>
      <c r="EZ48" s="37" t="e">
        <f t="shared" si="22"/>
        <v>#VALUE!</v>
      </c>
      <c r="FA48" s="37" t="e">
        <f t="shared" si="22"/>
        <v>#VALUE!</v>
      </c>
      <c r="FB48" s="37" t="e">
        <f t="shared" si="22"/>
        <v>#VALUE!</v>
      </c>
      <c r="FC48" s="37" t="e">
        <f t="shared" si="22"/>
        <v>#VALUE!</v>
      </c>
      <c r="FD48" s="37" t="e">
        <f t="shared" si="22"/>
        <v>#VALUE!</v>
      </c>
      <c r="FE48" s="37" t="e">
        <f t="shared" si="22"/>
        <v>#VALUE!</v>
      </c>
      <c r="FF48" s="37" t="e">
        <f t="shared" si="22"/>
        <v>#VALUE!</v>
      </c>
      <c r="FG48" s="37" t="e">
        <f t="shared" si="22"/>
        <v>#VALUE!</v>
      </c>
      <c r="FH48" s="37" t="e">
        <f t="shared" si="22"/>
        <v>#VALUE!</v>
      </c>
      <c r="FI48" s="37" t="e">
        <f t="shared" si="22"/>
        <v>#VALUE!</v>
      </c>
      <c r="FJ48" s="37" t="e">
        <f t="shared" si="22"/>
        <v>#VALUE!</v>
      </c>
      <c r="FK48" s="37" t="e">
        <f t="shared" si="22"/>
        <v>#VALUE!</v>
      </c>
      <c r="FL48" s="37" t="e">
        <f t="shared" si="22"/>
        <v>#VALUE!</v>
      </c>
      <c r="FM48" s="37" t="e">
        <f t="shared" si="22"/>
        <v>#VALUE!</v>
      </c>
      <c r="FN48" s="37" t="e">
        <f t="shared" si="22"/>
        <v>#VALUE!</v>
      </c>
      <c r="FO48" s="37" t="e">
        <f t="shared" si="22"/>
        <v>#VALUE!</v>
      </c>
      <c r="FP48" s="37" t="e">
        <f t="shared" si="22"/>
        <v>#VALUE!</v>
      </c>
      <c r="FQ48" s="37" t="e">
        <f t="shared" si="22"/>
        <v>#VALUE!</v>
      </c>
      <c r="FR48" s="37" t="e">
        <f t="shared" si="22"/>
        <v>#VALUE!</v>
      </c>
      <c r="FS48" s="37" t="e">
        <f t="shared" si="22"/>
        <v>#VALUE!</v>
      </c>
      <c r="FT48" s="37" t="e">
        <f t="shared" si="22"/>
        <v>#VALUE!</v>
      </c>
      <c r="FU48" s="37" t="e">
        <f t="shared" si="22"/>
        <v>#VALUE!</v>
      </c>
      <c r="FV48" s="37" t="e">
        <f t="shared" si="22"/>
        <v>#VALUE!</v>
      </c>
      <c r="FW48" s="37" t="e">
        <f t="shared" si="22"/>
        <v>#VALUE!</v>
      </c>
      <c r="FX48" s="37" t="e">
        <f t="shared" si="22"/>
        <v>#VALUE!</v>
      </c>
      <c r="FY48" s="37" t="e">
        <f t="shared" si="22"/>
        <v>#VALUE!</v>
      </c>
      <c r="FZ48" s="37" t="e">
        <f t="shared" si="22"/>
        <v>#VALUE!</v>
      </c>
      <c r="GA48" s="37" t="e">
        <f t="shared" si="22"/>
        <v>#VALUE!</v>
      </c>
      <c r="GB48" s="37" t="e">
        <f t="shared" si="22"/>
        <v>#VALUE!</v>
      </c>
      <c r="GC48" s="37" t="e">
        <f t="shared" si="22"/>
        <v>#VALUE!</v>
      </c>
      <c r="GD48" s="37" t="e">
        <f t="shared" si="22"/>
        <v>#VALUE!</v>
      </c>
      <c r="GE48" s="37" t="e">
        <f t="shared" si="22"/>
        <v>#VALUE!</v>
      </c>
      <c r="GF48" s="37" t="e">
        <f t="shared" si="22"/>
        <v>#VALUE!</v>
      </c>
      <c r="GG48" s="37" t="e">
        <f t="shared" si="22"/>
        <v>#VALUE!</v>
      </c>
      <c r="GH48" s="37" t="e">
        <f t="shared" si="22"/>
        <v>#VALUE!</v>
      </c>
      <c r="GI48" s="37" t="e">
        <f t="shared" si="22"/>
        <v>#VALUE!</v>
      </c>
      <c r="GJ48" s="37" t="e">
        <f t="shared" si="22"/>
        <v>#VALUE!</v>
      </c>
      <c r="GK48" s="37" t="e">
        <f t="shared" si="22"/>
        <v>#VALUE!</v>
      </c>
      <c r="GL48" s="37" t="e">
        <f t="shared" si="22"/>
        <v>#VALUE!</v>
      </c>
      <c r="GM48" s="37" t="e">
        <f t="shared" si="22"/>
        <v>#VALUE!</v>
      </c>
      <c r="GN48" s="37" t="e">
        <f t="shared" si="22"/>
        <v>#VALUE!</v>
      </c>
      <c r="GO48" s="37" t="e">
        <f t="shared" si="22"/>
        <v>#VALUE!</v>
      </c>
      <c r="GP48" s="37" t="e">
        <f t="shared" si="22"/>
        <v>#VALUE!</v>
      </c>
      <c r="GQ48" s="37" t="e">
        <f t="shared" si="22"/>
        <v>#VALUE!</v>
      </c>
      <c r="GR48" s="37" t="e">
        <f t="shared" si="22"/>
        <v>#VALUE!</v>
      </c>
      <c r="GS48" s="37" t="e">
        <f t="shared" si="22"/>
        <v>#VALUE!</v>
      </c>
      <c r="GT48" s="37" t="e">
        <f t="shared" si="22"/>
        <v>#VALUE!</v>
      </c>
      <c r="GU48" s="37" t="e">
        <f t="shared" si="22"/>
        <v>#VALUE!</v>
      </c>
      <c r="GV48" s="37" t="e">
        <f t="shared" si="22"/>
        <v>#VALUE!</v>
      </c>
      <c r="GW48" s="37" t="e">
        <f t="shared" si="22"/>
        <v>#VALUE!</v>
      </c>
      <c r="GX48" s="37" t="e">
        <f t="shared" si="22"/>
        <v>#VALUE!</v>
      </c>
      <c r="GY48" s="37" t="e">
        <f t="shared" si="22"/>
        <v>#VALUE!</v>
      </c>
      <c r="GZ48" s="37" t="e">
        <f t="shared" si="22"/>
        <v>#VALUE!</v>
      </c>
      <c r="HA48" s="37" t="e">
        <f t="shared" si="22"/>
        <v>#VALUE!</v>
      </c>
      <c r="HB48" s="37" t="e">
        <f t="shared" si="22"/>
        <v>#VALUE!</v>
      </c>
      <c r="HC48" s="37" t="e">
        <f t="shared" ref="HC48:IS48" si="23">IF(HC$36="x",FALSE,IF(AND($M48&gt;=HC$40,$M48&lt;HD$40),TRUE,IF($Q48&lt;&gt;FALSE,IF(HB48=TRUE,IF(HC$40&lt;=$Q48,TRUE,FALSE),FALSE),FALSE)))</f>
        <v>#VALUE!</v>
      </c>
      <c r="HD48" s="37" t="e">
        <f t="shared" si="23"/>
        <v>#VALUE!</v>
      </c>
      <c r="HE48" s="37" t="e">
        <f t="shared" si="23"/>
        <v>#VALUE!</v>
      </c>
      <c r="HF48" s="37" t="e">
        <f t="shared" si="23"/>
        <v>#VALUE!</v>
      </c>
      <c r="HG48" s="37" t="e">
        <f t="shared" si="23"/>
        <v>#VALUE!</v>
      </c>
      <c r="HH48" s="37" t="e">
        <f t="shared" si="23"/>
        <v>#VALUE!</v>
      </c>
      <c r="HI48" s="37" t="e">
        <f t="shared" si="23"/>
        <v>#VALUE!</v>
      </c>
      <c r="HJ48" s="37" t="e">
        <f t="shared" si="23"/>
        <v>#VALUE!</v>
      </c>
      <c r="HK48" s="37" t="e">
        <f t="shared" si="23"/>
        <v>#VALUE!</v>
      </c>
      <c r="HL48" s="37" t="e">
        <f t="shared" si="23"/>
        <v>#VALUE!</v>
      </c>
      <c r="HM48" s="37" t="e">
        <f t="shared" si="23"/>
        <v>#VALUE!</v>
      </c>
      <c r="HN48" s="37" t="e">
        <f t="shared" si="23"/>
        <v>#VALUE!</v>
      </c>
      <c r="HO48" s="37" t="e">
        <f t="shared" si="23"/>
        <v>#VALUE!</v>
      </c>
      <c r="HP48" s="37" t="e">
        <f t="shared" si="23"/>
        <v>#VALUE!</v>
      </c>
      <c r="HQ48" s="37" t="e">
        <f t="shared" si="23"/>
        <v>#VALUE!</v>
      </c>
      <c r="HR48" s="37" t="e">
        <f t="shared" si="23"/>
        <v>#VALUE!</v>
      </c>
      <c r="HS48" s="37" t="e">
        <f t="shared" si="23"/>
        <v>#VALUE!</v>
      </c>
      <c r="HT48" s="37" t="e">
        <f t="shared" si="23"/>
        <v>#VALUE!</v>
      </c>
      <c r="HU48" s="37" t="e">
        <f t="shared" si="23"/>
        <v>#VALUE!</v>
      </c>
      <c r="HV48" s="37" t="e">
        <f t="shared" si="23"/>
        <v>#VALUE!</v>
      </c>
      <c r="HW48" s="37" t="e">
        <f t="shared" si="23"/>
        <v>#VALUE!</v>
      </c>
      <c r="HX48" s="37" t="e">
        <f t="shared" si="23"/>
        <v>#VALUE!</v>
      </c>
      <c r="HY48" s="37" t="e">
        <f t="shared" si="23"/>
        <v>#VALUE!</v>
      </c>
      <c r="HZ48" s="37" t="e">
        <f t="shared" si="23"/>
        <v>#VALUE!</v>
      </c>
      <c r="IA48" s="37" t="e">
        <f t="shared" si="23"/>
        <v>#VALUE!</v>
      </c>
      <c r="IB48" s="37" t="e">
        <f t="shared" si="23"/>
        <v>#VALUE!</v>
      </c>
      <c r="IC48" s="37" t="e">
        <f t="shared" si="23"/>
        <v>#VALUE!</v>
      </c>
      <c r="ID48" s="37" t="e">
        <f t="shared" si="23"/>
        <v>#VALUE!</v>
      </c>
      <c r="IE48" s="37" t="e">
        <f t="shared" si="23"/>
        <v>#VALUE!</v>
      </c>
      <c r="IF48" s="37" t="e">
        <f t="shared" si="23"/>
        <v>#VALUE!</v>
      </c>
      <c r="IG48" s="37" t="e">
        <f t="shared" si="23"/>
        <v>#VALUE!</v>
      </c>
      <c r="IH48" s="37" t="e">
        <f t="shared" si="23"/>
        <v>#VALUE!</v>
      </c>
      <c r="II48" s="37" t="e">
        <f t="shared" si="23"/>
        <v>#VALUE!</v>
      </c>
      <c r="IJ48" s="37" t="e">
        <f t="shared" si="23"/>
        <v>#VALUE!</v>
      </c>
      <c r="IK48" s="37" t="e">
        <f t="shared" si="23"/>
        <v>#VALUE!</v>
      </c>
      <c r="IL48" s="37" t="e">
        <f t="shared" si="23"/>
        <v>#VALUE!</v>
      </c>
      <c r="IM48" s="37" t="e">
        <f t="shared" si="23"/>
        <v>#VALUE!</v>
      </c>
      <c r="IN48" s="37" t="e">
        <f t="shared" si="23"/>
        <v>#VALUE!</v>
      </c>
      <c r="IO48" s="37" t="e">
        <f t="shared" si="23"/>
        <v>#VALUE!</v>
      </c>
      <c r="IP48" s="37" t="e">
        <f t="shared" si="23"/>
        <v>#VALUE!</v>
      </c>
      <c r="IQ48" s="37" t="e">
        <f t="shared" si="23"/>
        <v>#VALUE!</v>
      </c>
      <c r="IR48" s="37" t="e">
        <f t="shared" si="23"/>
        <v>#VALUE!</v>
      </c>
      <c r="IS48" s="37" t="e">
        <f t="shared" si="23"/>
        <v>#VALUE!</v>
      </c>
    </row>
    <row r="49" spans="2:253" ht="15" customHeight="1">
      <c r="B49" s="243">
        <v>4</v>
      </c>
      <c r="C49" s="256" t="s">
        <v>78</v>
      </c>
      <c r="D49" s="256"/>
      <c r="E49" s="257"/>
      <c r="F49" s="258"/>
      <c r="G49" s="228"/>
      <c r="H49" s="229"/>
      <c r="I49" s="228"/>
      <c r="J49" s="229"/>
      <c r="K49" s="224">
        <f>IF(G49="",0,IF(I49="",1,(I49-G49+1)))</f>
        <v>0</v>
      </c>
      <c r="L49" s="222"/>
      <c r="M49" s="223" t="s">
        <v>76</v>
      </c>
      <c r="N49" s="223"/>
      <c r="O49" s="223"/>
      <c r="P49" s="223"/>
      <c r="Q49" s="223"/>
      <c r="R49" s="32"/>
      <c r="S49" s="33"/>
      <c r="T49" s="33"/>
      <c r="U49" s="34"/>
      <c r="V49" s="32"/>
      <c r="W49" s="33"/>
      <c r="X49" s="33"/>
      <c r="Y49" s="34"/>
      <c r="Z49" s="32"/>
      <c r="AA49" s="33"/>
      <c r="AB49" s="33"/>
      <c r="AC49" s="34"/>
      <c r="AD49" s="32"/>
      <c r="AE49" s="33"/>
      <c r="AF49" s="33"/>
      <c r="AG49" s="34"/>
      <c r="AH49" s="32"/>
      <c r="AI49" s="33"/>
      <c r="AJ49" s="33"/>
      <c r="AK49" s="34"/>
      <c r="AL49" s="32"/>
      <c r="AM49" s="33"/>
      <c r="AN49" s="33"/>
      <c r="AO49" s="34"/>
      <c r="AP49" s="32"/>
      <c r="AQ49" s="33"/>
      <c r="AR49" s="33"/>
      <c r="AS49" s="34"/>
      <c r="AT49" s="32"/>
      <c r="AU49" s="33"/>
      <c r="AV49" s="33"/>
      <c r="AW49" s="34"/>
      <c r="AX49" s="32"/>
      <c r="AY49" s="33"/>
      <c r="AZ49" s="33"/>
      <c r="BA49" s="34"/>
      <c r="BB49" s="32"/>
      <c r="BC49" s="33"/>
      <c r="BD49" s="33"/>
      <c r="BE49" s="34"/>
      <c r="BF49" s="32"/>
      <c r="BG49" s="33"/>
      <c r="BH49" s="33"/>
      <c r="BI49" s="34"/>
      <c r="BJ49" s="32"/>
      <c r="BK49" s="33"/>
      <c r="BL49" s="33"/>
      <c r="BM49" s="34"/>
      <c r="BN49" s="32"/>
      <c r="BO49" s="33"/>
      <c r="BP49" s="33"/>
      <c r="BQ49" s="34"/>
      <c r="BR49" s="32"/>
      <c r="BS49" s="33"/>
      <c r="BT49" s="33"/>
      <c r="BU49" s="34"/>
      <c r="BV49" s="32"/>
      <c r="BW49" s="33"/>
      <c r="BX49" s="33"/>
      <c r="BY49" s="34"/>
      <c r="BZ49" s="32"/>
      <c r="CA49" s="33"/>
      <c r="CB49" s="33"/>
      <c r="CC49" s="34"/>
      <c r="CD49" s="32"/>
      <c r="CE49" s="33"/>
      <c r="CF49" s="33"/>
      <c r="CG49" s="34"/>
      <c r="CH49" s="32"/>
      <c r="CI49" s="33"/>
      <c r="CJ49" s="33"/>
      <c r="CK49" s="34"/>
      <c r="CL49" s="32"/>
      <c r="CM49" s="33"/>
      <c r="CN49" s="33"/>
      <c r="CO49" s="34"/>
      <c r="CP49" s="32"/>
      <c r="CQ49" s="33"/>
      <c r="CR49" s="33"/>
      <c r="CS49" s="34"/>
      <c r="CT49" s="32"/>
      <c r="CU49" s="33"/>
      <c r="CV49" s="33"/>
      <c r="CW49" s="34"/>
      <c r="CX49" s="32"/>
      <c r="CY49" s="33"/>
      <c r="CZ49" s="33"/>
      <c r="DA49" s="34"/>
      <c r="DB49" s="32"/>
      <c r="DC49" s="33"/>
      <c r="DD49" s="33"/>
      <c r="DE49" s="34"/>
      <c r="DF49" s="32"/>
      <c r="DG49" s="33"/>
      <c r="DH49" s="33"/>
      <c r="DI49" s="34"/>
      <c r="DJ49" s="32"/>
      <c r="DK49" s="33"/>
      <c r="DL49" s="33"/>
      <c r="DM49" s="34"/>
      <c r="DN49" s="32"/>
      <c r="DO49" s="33"/>
      <c r="DP49" s="33"/>
      <c r="DQ49" s="34"/>
      <c r="DR49" s="32"/>
      <c r="DS49" s="33"/>
      <c r="DT49" s="33"/>
      <c r="DU49" s="34"/>
      <c r="DV49" s="32"/>
      <c r="DW49" s="33"/>
      <c r="DX49" s="33"/>
      <c r="DY49" s="34"/>
      <c r="DZ49" s="32"/>
      <c r="EA49" s="33"/>
      <c r="EB49" s="33"/>
      <c r="EC49" s="34"/>
      <c r="ED49" s="32"/>
      <c r="EE49" s="33"/>
      <c r="EF49" s="33"/>
      <c r="EG49" s="34"/>
      <c r="EH49" s="32"/>
      <c r="EI49" s="33"/>
      <c r="EJ49" s="33"/>
      <c r="EK49" s="34"/>
      <c r="EL49" s="32"/>
      <c r="EM49" s="33"/>
      <c r="EN49" s="33"/>
      <c r="EO49" s="34"/>
      <c r="EP49" s="32"/>
      <c r="EQ49" s="33"/>
      <c r="ER49" s="33"/>
      <c r="ES49" s="34"/>
      <c r="ET49" s="32"/>
      <c r="EU49" s="33"/>
      <c r="EV49" s="33"/>
      <c r="EW49" s="34"/>
      <c r="EX49" s="32"/>
      <c r="EY49" s="33"/>
      <c r="EZ49" s="33"/>
      <c r="FA49" s="34"/>
      <c r="FB49" s="32"/>
      <c r="FC49" s="33"/>
      <c r="FD49" s="33"/>
      <c r="FE49" s="34"/>
      <c r="FF49" s="32"/>
      <c r="FG49" s="33"/>
      <c r="FH49" s="33"/>
      <c r="FI49" s="34"/>
      <c r="FJ49" s="32"/>
      <c r="FK49" s="33"/>
      <c r="FL49" s="33"/>
      <c r="FM49" s="34"/>
      <c r="FN49" s="32"/>
      <c r="FO49" s="33"/>
      <c r="FP49" s="33"/>
      <c r="FQ49" s="34"/>
      <c r="FR49" s="32"/>
      <c r="FS49" s="33"/>
      <c r="FT49" s="33"/>
      <c r="FU49" s="34"/>
      <c r="FV49" s="32"/>
      <c r="FW49" s="33"/>
      <c r="FX49" s="33"/>
      <c r="FY49" s="34"/>
      <c r="FZ49" s="32"/>
      <c r="GA49" s="33"/>
      <c r="GB49" s="33"/>
      <c r="GC49" s="34"/>
      <c r="GD49" s="32"/>
      <c r="GE49" s="33"/>
      <c r="GF49" s="33"/>
      <c r="GG49" s="34"/>
      <c r="GH49" s="32"/>
      <c r="GI49" s="33"/>
      <c r="GJ49" s="33"/>
      <c r="GK49" s="34"/>
      <c r="GL49" s="32"/>
      <c r="GM49" s="33"/>
      <c r="GN49" s="33"/>
      <c r="GO49" s="34"/>
      <c r="GP49" s="32"/>
      <c r="GQ49" s="33"/>
      <c r="GR49" s="33"/>
      <c r="GS49" s="34"/>
      <c r="GT49" s="32"/>
      <c r="GU49" s="33"/>
      <c r="GV49" s="33"/>
      <c r="GW49" s="34"/>
      <c r="GX49" s="32"/>
      <c r="GY49" s="33"/>
      <c r="GZ49" s="33"/>
      <c r="HA49" s="34"/>
      <c r="HB49" s="32"/>
      <c r="HC49" s="33"/>
      <c r="HD49" s="33"/>
      <c r="HE49" s="34"/>
      <c r="HF49" s="32"/>
      <c r="HG49" s="33"/>
      <c r="HH49" s="33"/>
      <c r="HI49" s="34"/>
      <c r="HJ49" s="32"/>
      <c r="HK49" s="33"/>
      <c r="HL49" s="33"/>
      <c r="HM49" s="34"/>
      <c r="HN49" s="32"/>
      <c r="HO49" s="33"/>
      <c r="HP49" s="33"/>
      <c r="HQ49" s="34"/>
      <c r="HR49" s="32"/>
      <c r="HS49" s="33"/>
      <c r="HT49" s="33"/>
      <c r="HU49" s="34"/>
      <c r="HV49" s="32"/>
      <c r="HW49" s="33"/>
      <c r="HX49" s="33"/>
      <c r="HY49" s="34"/>
      <c r="HZ49" s="32"/>
      <c r="IA49" s="33"/>
      <c r="IB49" s="33"/>
      <c r="IC49" s="34"/>
      <c r="ID49" s="32"/>
      <c r="IE49" s="33"/>
      <c r="IF49" s="33"/>
      <c r="IG49" s="34"/>
      <c r="IH49" s="32"/>
      <c r="II49" s="33"/>
      <c r="IJ49" s="33"/>
      <c r="IK49" s="34"/>
      <c r="IL49" s="32"/>
      <c r="IM49" s="33"/>
      <c r="IN49" s="33"/>
      <c r="IO49" s="34"/>
      <c r="IP49" s="32"/>
      <c r="IQ49" s="33"/>
      <c r="IR49" s="33"/>
      <c r="IS49" s="34"/>
    </row>
    <row r="50" spans="2:253" ht="0.15" customHeight="1">
      <c r="B50" s="244"/>
      <c r="C50" s="256"/>
      <c r="D50" s="256"/>
      <c r="E50" s="257"/>
      <c r="F50" s="258"/>
      <c r="G50" s="183"/>
      <c r="H50" s="184"/>
      <c r="I50" s="183"/>
      <c r="J50" s="185"/>
      <c r="K50" s="224"/>
      <c r="L50" s="222"/>
      <c r="M50" s="95" t="e">
        <f>ROUND(TEXT(G49,"????"),0)</f>
        <v>#VALUE!</v>
      </c>
      <c r="N50" s="96"/>
      <c r="O50" s="96"/>
      <c r="P50" s="96"/>
      <c r="Q50" s="95" t="b">
        <f>IF(COUNT(I49)=1,ROUND(TEXT(I49,"????"),0),FALSE)</f>
        <v>0</v>
      </c>
      <c r="R50" s="37" t="e">
        <f>IF(R$36="x",FALSE,IF(AND($M50&gt;=R$40,$M50&lt;S$40),TRUE,IF($Q50&lt;&gt;FALSE,IF($Q50&lt;=R$40,TRUE,FALSE))))</f>
        <v>#VALUE!</v>
      </c>
      <c r="S50" s="37" t="e">
        <f t="shared" ref="S50:CD50" si="24">IF(S$36="x",FALSE,IF(AND($M50&gt;=S$40,$M50&lt;T$40),TRUE,IF($Q50&lt;&gt;FALSE,IF(R50=TRUE,IF(S$40&lt;=$Q50,TRUE,FALSE),FALSE),FALSE)))</f>
        <v>#VALUE!</v>
      </c>
      <c r="T50" s="37" t="e">
        <f t="shared" si="24"/>
        <v>#VALUE!</v>
      </c>
      <c r="U50" s="37" t="e">
        <f t="shared" si="24"/>
        <v>#VALUE!</v>
      </c>
      <c r="V50" s="37" t="e">
        <f t="shared" si="24"/>
        <v>#VALUE!</v>
      </c>
      <c r="W50" s="37" t="e">
        <f t="shared" si="24"/>
        <v>#VALUE!</v>
      </c>
      <c r="X50" s="37" t="e">
        <f t="shared" si="24"/>
        <v>#VALUE!</v>
      </c>
      <c r="Y50" s="37" t="e">
        <f t="shared" si="24"/>
        <v>#VALUE!</v>
      </c>
      <c r="Z50" s="37" t="e">
        <f t="shared" si="24"/>
        <v>#VALUE!</v>
      </c>
      <c r="AA50" s="37" t="e">
        <f t="shared" si="24"/>
        <v>#VALUE!</v>
      </c>
      <c r="AB50" s="37" t="e">
        <f t="shared" si="24"/>
        <v>#VALUE!</v>
      </c>
      <c r="AC50" s="37" t="e">
        <f t="shared" si="24"/>
        <v>#VALUE!</v>
      </c>
      <c r="AD50" s="37" t="e">
        <f t="shared" si="24"/>
        <v>#VALUE!</v>
      </c>
      <c r="AE50" s="37" t="e">
        <f t="shared" si="24"/>
        <v>#VALUE!</v>
      </c>
      <c r="AF50" s="37" t="e">
        <f t="shared" si="24"/>
        <v>#VALUE!</v>
      </c>
      <c r="AG50" s="37" t="e">
        <f t="shared" si="24"/>
        <v>#VALUE!</v>
      </c>
      <c r="AH50" s="37" t="e">
        <f t="shared" si="24"/>
        <v>#VALUE!</v>
      </c>
      <c r="AI50" s="37" t="e">
        <f t="shared" si="24"/>
        <v>#VALUE!</v>
      </c>
      <c r="AJ50" s="37" t="e">
        <f t="shared" si="24"/>
        <v>#VALUE!</v>
      </c>
      <c r="AK50" s="37" t="e">
        <f t="shared" si="24"/>
        <v>#VALUE!</v>
      </c>
      <c r="AL50" s="37" t="e">
        <f t="shared" si="24"/>
        <v>#VALUE!</v>
      </c>
      <c r="AM50" s="37" t="e">
        <f t="shared" si="24"/>
        <v>#VALUE!</v>
      </c>
      <c r="AN50" s="37" t="e">
        <f t="shared" si="24"/>
        <v>#VALUE!</v>
      </c>
      <c r="AO50" s="37" t="e">
        <f t="shared" si="24"/>
        <v>#VALUE!</v>
      </c>
      <c r="AP50" s="37" t="e">
        <f t="shared" si="24"/>
        <v>#VALUE!</v>
      </c>
      <c r="AQ50" s="37" t="e">
        <f t="shared" si="24"/>
        <v>#VALUE!</v>
      </c>
      <c r="AR50" s="37" t="e">
        <f t="shared" si="24"/>
        <v>#VALUE!</v>
      </c>
      <c r="AS50" s="37" t="e">
        <f t="shared" si="24"/>
        <v>#VALUE!</v>
      </c>
      <c r="AT50" s="37" t="e">
        <f t="shared" si="24"/>
        <v>#VALUE!</v>
      </c>
      <c r="AU50" s="37" t="e">
        <f t="shared" si="24"/>
        <v>#VALUE!</v>
      </c>
      <c r="AV50" s="37" t="e">
        <f t="shared" si="24"/>
        <v>#VALUE!</v>
      </c>
      <c r="AW50" s="37" t="e">
        <f t="shared" si="24"/>
        <v>#VALUE!</v>
      </c>
      <c r="AX50" s="37" t="e">
        <f t="shared" si="24"/>
        <v>#VALUE!</v>
      </c>
      <c r="AY50" s="37" t="e">
        <f t="shared" si="24"/>
        <v>#VALUE!</v>
      </c>
      <c r="AZ50" s="37" t="e">
        <f t="shared" si="24"/>
        <v>#VALUE!</v>
      </c>
      <c r="BA50" s="37" t="e">
        <f t="shared" si="24"/>
        <v>#VALUE!</v>
      </c>
      <c r="BB50" s="37" t="e">
        <f t="shared" si="24"/>
        <v>#VALUE!</v>
      </c>
      <c r="BC50" s="37" t="e">
        <f t="shared" si="24"/>
        <v>#VALUE!</v>
      </c>
      <c r="BD50" s="37" t="e">
        <f t="shared" si="24"/>
        <v>#VALUE!</v>
      </c>
      <c r="BE50" s="37" t="e">
        <f t="shared" si="24"/>
        <v>#VALUE!</v>
      </c>
      <c r="BF50" s="37" t="e">
        <f t="shared" si="24"/>
        <v>#VALUE!</v>
      </c>
      <c r="BG50" s="37" t="e">
        <f t="shared" si="24"/>
        <v>#VALUE!</v>
      </c>
      <c r="BH50" s="37" t="e">
        <f t="shared" si="24"/>
        <v>#VALUE!</v>
      </c>
      <c r="BI50" s="37" t="e">
        <f t="shared" si="24"/>
        <v>#VALUE!</v>
      </c>
      <c r="BJ50" s="37" t="e">
        <f t="shared" si="24"/>
        <v>#VALUE!</v>
      </c>
      <c r="BK50" s="37" t="e">
        <f t="shared" si="24"/>
        <v>#VALUE!</v>
      </c>
      <c r="BL50" s="37" t="e">
        <f t="shared" si="24"/>
        <v>#VALUE!</v>
      </c>
      <c r="BM50" s="37" t="e">
        <f t="shared" si="24"/>
        <v>#VALUE!</v>
      </c>
      <c r="BN50" s="37" t="e">
        <f t="shared" si="24"/>
        <v>#VALUE!</v>
      </c>
      <c r="BO50" s="37" t="e">
        <f t="shared" si="24"/>
        <v>#VALUE!</v>
      </c>
      <c r="BP50" s="37" t="e">
        <f t="shared" si="24"/>
        <v>#VALUE!</v>
      </c>
      <c r="BQ50" s="37" t="e">
        <f t="shared" si="24"/>
        <v>#VALUE!</v>
      </c>
      <c r="BR50" s="37" t="e">
        <f t="shared" si="24"/>
        <v>#VALUE!</v>
      </c>
      <c r="BS50" s="37" t="e">
        <f t="shared" si="24"/>
        <v>#VALUE!</v>
      </c>
      <c r="BT50" s="37" t="e">
        <f t="shared" si="24"/>
        <v>#VALUE!</v>
      </c>
      <c r="BU50" s="37" t="e">
        <f t="shared" si="24"/>
        <v>#VALUE!</v>
      </c>
      <c r="BV50" s="37" t="e">
        <f t="shared" si="24"/>
        <v>#VALUE!</v>
      </c>
      <c r="BW50" s="37" t="e">
        <f t="shared" si="24"/>
        <v>#VALUE!</v>
      </c>
      <c r="BX50" s="37" t="e">
        <f t="shared" si="24"/>
        <v>#VALUE!</v>
      </c>
      <c r="BY50" s="37" t="e">
        <f t="shared" si="24"/>
        <v>#VALUE!</v>
      </c>
      <c r="BZ50" s="37" t="e">
        <f t="shared" si="24"/>
        <v>#VALUE!</v>
      </c>
      <c r="CA50" s="37" t="e">
        <f t="shared" si="24"/>
        <v>#VALUE!</v>
      </c>
      <c r="CB50" s="37" t="e">
        <f t="shared" si="24"/>
        <v>#VALUE!</v>
      </c>
      <c r="CC50" s="37" t="e">
        <f t="shared" si="24"/>
        <v>#VALUE!</v>
      </c>
      <c r="CD50" s="37" t="e">
        <f t="shared" si="24"/>
        <v>#VALUE!</v>
      </c>
      <c r="CE50" s="37" t="e">
        <f t="shared" ref="CE50:EP50" si="25">IF(CE$36="x",FALSE,IF(AND($M50&gt;=CE$40,$M50&lt;CF$40),TRUE,IF($Q50&lt;&gt;FALSE,IF(CD50=TRUE,IF(CE$40&lt;=$Q50,TRUE,FALSE),FALSE),FALSE)))</f>
        <v>#VALUE!</v>
      </c>
      <c r="CF50" s="37" t="e">
        <f t="shared" si="25"/>
        <v>#VALUE!</v>
      </c>
      <c r="CG50" s="37" t="e">
        <f t="shared" si="25"/>
        <v>#VALUE!</v>
      </c>
      <c r="CH50" s="37" t="e">
        <f t="shared" si="25"/>
        <v>#VALUE!</v>
      </c>
      <c r="CI50" s="37" t="e">
        <f t="shared" si="25"/>
        <v>#VALUE!</v>
      </c>
      <c r="CJ50" s="37" t="e">
        <f t="shared" si="25"/>
        <v>#VALUE!</v>
      </c>
      <c r="CK50" s="37" t="e">
        <f t="shared" si="25"/>
        <v>#VALUE!</v>
      </c>
      <c r="CL50" s="37" t="e">
        <f t="shared" si="25"/>
        <v>#VALUE!</v>
      </c>
      <c r="CM50" s="37" t="e">
        <f t="shared" si="25"/>
        <v>#VALUE!</v>
      </c>
      <c r="CN50" s="37" t="e">
        <f t="shared" si="25"/>
        <v>#VALUE!</v>
      </c>
      <c r="CO50" s="37" t="e">
        <f t="shared" si="25"/>
        <v>#VALUE!</v>
      </c>
      <c r="CP50" s="37" t="e">
        <f t="shared" si="25"/>
        <v>#VALUE!</v>
      </c>
      <c r="CQ50" s="37" t="e">
        <f t="shared" si="25"/>
        <v>#VALUE!</v>
      </c>
      <c r="CR50" s="37" t="e">
        <f t="shared" si="25"/>
        <v>#VALUE!</v>
      </c>
      <c r="CS50" s="37" t="e">
        <f t="shared" si="25"/>
        <v>#VALUE!</v>
      </c>
      <c r="CT50" s="37" t="e">
        <f t="shared" si="25"/>
        <v>#VALUE!</v>
      </c>
      <c r="CU50" s="37" t="e">
        <f t="shared" si="25"/>
        <v>#VALUE!</v>
      </c>
      <c r="CV50" s="37" t="e">
        <f t="shared" si="25"/>
        <v>#VALUE!</v>
      </c>
      <c r="CW50" s="37" t="e">
        <f t="shared" si="25"/>
        <v>#VALUE!</v>
      </c>
      <c r="CX50" s="37" t="e">
        <f t="shared" si="25"/>
        <v>#VALUE!</v>
      </c>
      <c r="CY50" s="37" t="e">
        <f t="shared" si="25"/>
        <v>#VALUE!</v>
      </c>
      <c r="CZ50" s="37" t="e">
        <f t="shared" si="25"/>
        <v>#VALUE!</v>
      </c>
      <c r="DA50" s="37" t="e">
        <f t="shared" si="25"/>
        <v>#VALUE!</v>
      </c>
      <c r="DB50" s="37" t="e">
        <f t="shared" si="25"/>
        <v>#VALUE!</v>
      </c>
      <c r="DC50" s="37" t="e">
        <f t="shared" si="25"/>
        <v>#VALUE!</v>
      </c>
      <c r="DD50" s="37" t="e">
        <f t="shared" si="25"/>
        <v>#VALUE!</v>
      </c>
      <c r="DE50" s="37" t="e">
        <f t="shared" si="25"/>
        <v>#VALUE!</v>
      </c>
      <c r="DF50" s="37" t="e">
        <f t="shared" si="25"/>
        <v>#VALUE!</v>
      </c>
      <c r="DG50" s="37" t="e">
        <f t="shared" si="25"/>
        <v>#VALUE!</v>
      </c>
      <c r="DH50" s="37" t="e">
        <f t="shared" si="25"/>
        <v>#VALUE!</v>
      </c>
      <c r="DI50" s="37" t="e">
        <f t="shared" si="25"/>
        <v>#VALUE!</v>
      </c>
      <c r="DJ50" s="37" t="e">
        <f t="shared" si="25"/>
        <v>#VALUE!</v>
      </c>
      <c r="DK50" s="37" t="e">
        <f t="shared" si="25"/>
        <v>#VALUE!</v>
      </c>
      <c r="DL50" s="37" t="e">
        <f t="shared" si="25"/>
        <v>#VALUE!</v>
      </c>
      <c r="DM50" s="37" t="e">
        <f t="shared" si="25"/>
        <v>#VALUE!</v>
      </c>
      <c r="DN50" s="37" t="e">
        <f t="shared" si="25"/>
        <v>#VALUE!</v>
      </c>
      <c r="DO50" s="37" t="e">
        <f t="shared" si="25"/>
        <v>#VALUE!</v>
      </c>
      <c r="DP50" s="37" t="e">
        <f t="shared" si="25"/>
        <v>#VALUE!</v>
      </c>
      <c r="DQ50" s="37" t="e">
        <f t="shared" si="25"/>
        <v>#VALUE!</v>
      </c>
      <c r="DR50" s="37" t="e">
        <f t="shared" si="25"/>
        <v>#VALUE!</v>
      </c>
      <c r="DS50" s="37" t="e">
        <f t="shared" si="25"/>
        <v>#VALUE!</v>
      </c>
      <c r="DT50" s="37" t="e">
        <f t="shared" si="25"/>
        <v>#VALUE!</v>
      </c>
      <c r="DU50" s="37" t="e">
        <f t="shared" si="25"/>
        <v>#VALUE!</v>
      </c>
      <c r="DV50" s="37" t="e">
        <f t="shared" si="25"/>
        <v>#VALUE!</v>
      </c>
      <c r="DW50" s="37" t="e">
        <f t="shared" si="25"/>
        <v>#VALUE!</v>
      </c>
      <c r="DX50" s="37" t="e">
        <f t="shared" si="25"/>
        <v>#VALUE!</v>
      </c>
      <c r="DY50" s="37" t="e">
        <f t="shared" si="25"/>
        <v>#VALUE!</v>
      </c>
      <c r="DZ50" s="37" t="e">
        <f t="shared" si="25"/>
        <v>#VALUE!</v>
      </c>
      <c r="EA50" s="37" t="e">
        <f t="shared" si="25"/>
        <v>#VALUE!</v>
      </c>
      <c r="EB50" s="37" t="e">
        <f t="shared" si="25"/>
        <v>#VALUE!</v>
      </c>
      <c r="EC50" s="37" t="e">
        <f t="shared" si="25"/>
        <v>#VALUE!</v>
      </c>
      <c r="ED50" s="37" t="e">
        <f t="shared" si="25"/>
        <v>#VALUE!</v>
      </c>
      <c r="EE50" s="37" t="e">
        <f t="shared" si="25"/>
        <v>#VALUE!</v>
      </c>
      <c r="EF50" s="37" t="e">
        <f t="shared" si="25"/>
        <v>#VALUE!</v>
      </c>
      <c r="EG50" s="37" t="e">
        <f t="shared" si="25"/>
        <v>#VALUE!</v>
      </c>
      <c r="EH50" s="37" t="e">
        <f t="shared" si="25"/>
        <v>#VALUE!</v>
      </c>
      <c r="EI50" s="37" t="e">
        <f t="shared" si="25"/>
        <v>#VALUE!</v>
      </c>
      <c r="EJ50" s="37" t="e">
        <f t="shared" si="25"/>
        <v>#VALUE!</v>
      </c>
      <c r="EK50" s="37" t="e">
        <f t="shared" si="25"/>
        <v>#VALUE!</v>
      </c>
      <c r="EL50" s="37" t="e">
        <f t="shared" si="25"/>
        <v>#VALUE!</v>
      </c>
      <c r="EM50" s="37" t="e">
        <f t="shared" si="25"/>
        <v>#VALUE!</v>
      </c>
      <c r="EN50" s="37" t="e">
        <f t="shared" si="25"/>
        <v>#VALUE!</v>
      </c>
      <c r="EO50" s="37" t="e">
        <f t="shared" si="25"/>
        <v>#VALUE!</v>
      </c>
      <c r="EP50" s="37" t="e">
        <f t="shared" si="25"/>
        <v>#VALUE!</v>
      </c>
      <c r="EQ50" s="37" t="e">
        <f t="shared" ref="EQ50:HB50" si="26">IF(EQ$36="x",FALSE,IF(AND($M50&gt;=EQ$40,$M50&lt;ER$40),TRUE,IF($Q50&lt;&gt;FALSE,IF(EP50=TRUE,IF(EQ$40&lt;=$Q50,TRUE,FALSE),FALSE),FALSE)))</f>
        <v>#VALUE!</v>
      </c>
      <c r="ER50" s="37" t="e">
        <f t="shared" si="26"/>
        <v>#VALUE!</v>
      </c>
      <c r="ES50" s="37" t="e">
        <f t="shared" si="26"/>
        <v>#VALUE!</v>
      </c>
      <c r="ET50" s="37" t="e">
        <f t="shared" si="26"/>
        <v>#VALUE!</v>
      </c>
      <c r="EU50" s="37" t="e">
        <f t="shared" si="26"/>
        <v>#VALUE!</v>
      </c>
      <c r="EV50" s="37" t="e">
        <f t="shared" si="26"/>
        <v>#VALUE!</v>
      </c>
      <c r="EW50" s="37" t="e">
        <f t="shared" si="26"/>
        <v>#VALUE!</v>
      </c>
      <c r="EX50" s="37" t="e">
        <f t="shared" si="26"/>
        <v>#VALUE!</v>
      </c>
      <c r="EY50" s="37" t="e">
        <f t="shared" si="26"/>
        <v>#VALUE!</v>
      </c>
      <c r="EZ50" s="37" t="e">
        <f t="shared" si="26"/>
        <v>#VALUE!</v>
      </c>
      <c r="FA50" s="37" t="e">
        <f t="shared" si="26"/>
        <v>#VALUE!</v>
      </c>
      <c r="FB50" s="37" t="e">
        <f t="shared" si="26"/>
        <v>#VALUE!</v>
      </c>
      <c r="FC50" s="37" t="e">
        <f t="shared" si="26"/>
        <v>#VALUE!</v>
      </c>
      <c r="FD50" s="37" t="e">
        <f t="shared" si="26"/>
        <v>#VALUE!</v>
      </c>
      <c r="FE50" s="37" t="e">
        <f t="shared" si="26"/>
        <v>#VALUE!</v>
      </c>
      <c r="FF50" s="37" t="e">
        <f t="shared" si="26"/>
        <v>#VALUE!</v>
      </c>
      <c r="FG50" s="37" t="e">
        <f t="shared" si="26"/>
        <v>#VALUE!</v>
      </c>
      <c r="FH50" s="37" t="e">
        <f t="shared" si="26"/>
        <v>#VALUE!</v>
      </c>
      <c r="FI50" s="37" t="e">
        <f t="shared" si="26"/>
        <v>#VALUE!</v>
      </c>
      <c r="FJ50" s="37" t="e">
        <f t="shared" si="26"/>
        <v>#VALUE!</v>
      </c>
      <c r="FK50" s="37" t="e">
        <f t="shared" si="26"/>
        <v>#VALUE!</v>
      </c>
      <c r="FL50" s="37" t="e">
        <f t="shared" si="26"/>
        <v>#VALUE!</v>
      </c>
      <c r="FM50" s="37" t="e">
        <f t="shared" si="26"/>
        <v>#VALUE!</v>
      </c>
      <c r="FN50" s="37" t="e">
        <f t="shared" si="26"/>
        <v>#VALUE!</v>
      </c>
      <c r="FO50" s="37" t="e">
        <f t="shared" si="26"/>
        <v>#VALUE!</v>
      </c>
      <c r="FP50" s="37" t="e">
        <f t="shared" si="26"/>
        <v>#VALUE!</v>
      </c>
      <c r="FQ50" s="37" t="e">
        <f t="shared" si="26"/>
        <v>#VALUE!</v>
      </c>
      <c r="FR50" s="37" t="e">
        <f t="shared" si="26"/>
        <v>#VALUE!</v>
      </c>
      <c r="FS50" s="37" t="e">
        <f t="shared" si="26"/>
        <v>#VALUE!</v>
      </c>
      <c r="FT50" s="37" t="e">
        <f t="shared" si="26"/>
        <v>#VALUE!</v>
      </c>
      <c r="FU50" s="37" t="e">
        <f t="shared" si="26"/>
        <v>#VALUE!</v>
      </c>
      <c r="FV50" s="37" t="e">
        <f t="shared" si="26"/>
        <v>#VALUE!</v>
      </c>
      <c r="FW50" s="37" t="e">
        <f t="shared" si="26"/>
        <v>#VALUE!</v>
      </c>
      <c r="FX50" s="37" t="e">
        <f t="shared" si="26"/>
        <v>#VALUE!</v>
      </c>
      <c r="FY50" s="37" t="e">
        <f t="shared" si="26"/>
        <v>#VALUE!</v>
      </c>
      <c r="FZ50" s="37" t="e">
        <f t="shared" si="26"/>
        <v>#VALUE!</v>
      </c>
      <c r="GA50" s="37" t="e">
        <f t="shared" si="26"/>
        <v>#VALUE!</v>
      </c>
      <c r="GB50" s="37" t="e">
        <f t="shared" si="26"/>
        <v>#VALUE!</v>
      </c>
      <c r="GC50" s="37" t="e">
        <f t="shared" si="26"/>
        <v>#VALUE!</v>
      </c>
      <c r="GD50" s="37" t="e">
        <f t="shared" si="26"/>
        <v>#VALUE!</v>
      </c>
      <c r="GE50" s="37" t="e">
        <f t="shared" si="26"/>
        <v>#VALUE!</v>
      </c>
      <c r="GF50" s="37" t="e">
        <f t="shared" si="26"/>
        <v>#VALUE!</v>
      </c>
      <c r="GG50" s="37" t="e">
        <f t="shared" si="26"/>
        <v>#VALUE!</v>
      </c>
      <c r="GH50" s="37" t="e">
        <f t="shared" si="26"/>
        <v>#VALUE!</v>
      </c>
      <c r="GI50" s="37" t="e">
        <f t="shared" si="26"/>
        <v>#VALUE!</v>
      </c>
      <c r="GJ50" s="37" t="e">
        <f t="shared" si="26"/>
        <v>#VALUE!</v>
      </c>
      <c r="GK50" s="37" t="e">
        <f t="shared" si="26"/>
        <v>#VALUE!</v>
      </c>
      <c r="GL50" s="37" t="e">
        <f t="shared" si="26"/>
        <v>#VALUE!</v>
      </c>
      <c r="GM50" s="37" t="e">
        <f t="shared" si="26"/>
        <v>#VALUE!</v>
      </c>
      <c r="GN50" s="37" t="e">
        <f t="shared" si="26"/>
        <v>#VALUE!</v>
      </c>
      <c r="GO50" s="37" t="e">
        <f t="shared" si="26"/>
        <v>#VALUE!</v>
      </c>
      <c r="GP50" s="37" t="e">
        <f t="shared" si="26"/>
        <v>#VALUE!</v>
      </c>
      <c r="GQ50" s="37" t="e">
        <f t="shared" si="26"/>
        <v>#VALUE!</v>
      </c>
      <c r="GR50" s="37" t="e">
        <f t="shared" si="26"/>
        <v>#VALUE!</v>
      </c>
      <c r="GS50" s="37" t="e">
        <f t="shared" si="26"/>
        <v>#VALUE!</v>
      </c>
      <c r="GT50" s="37" t="e">
        <f t="shared" si="26"/>
        <v>#VALUE!</v>
      </c>
      <c r="GU50" s="37" t="e">
        <f t="shared" si="26"/>
        <v>#VALUE!</v>
      </c>
      <c r="GV50" s="37" t="e">
        <f t="shared" si="26"/>
        <v>#VALUE!</v>
      </c>
      <c r="GW50" s="37" t="e">
        <f t="shared" si="26"/>
        <v>#VALUE!</v>
      </c>
      <c r="GX50" s="37" t="e">
        <f t="shared" si="26"/>
        <v>#VALUE!</v>
      </c>
      <c r="GY50" s="37" t="e">
        <f t="shared" si="26"/>
        <v>#VALUE!</v>
      </c>
      <c r="GZ50" s="37" t="e">
        <f t="shared" si="26"/>
        <v>#VALUE!</v>
      </c>
      <c r="HA50" s="37" t="e">
        <f t="shared" si="26"/>
        <v>#VALUE!</v>
      </c>
      <c r="HB50" s="37" t="e">
        <f t="shared" si="26"/>
        <v>#VALUE!</v>
      </c>
      <c r="HC50" s="37" t="e">
        <f t="shared" ref="HC50:IS50" si="27">IF(HC$36="x",FALSE,IF(AND($M50&gt;=HC$40,$M50&lt;HD$40),TRUE,IF($Q50&lt;&gt;FALSE,IF(HB50=TRUE,IF(HC$40&lt;=$Q50,TRUE,FALSE),FALSE),FALSE)))</f>
        <v>#VALUE!</v>
      </c>
      <c r="HD50" s="37" t="e">
        <f t="shared" si="27"/>
        <v>#VALUE!</v>
      </c>
      <c r="HE50" s="37" t="e">
        <f t="shared" si="27"/>
        <v>#VALUE!</v>
      </c>
      <c r="HF50" s="37" t="e">
        <f t="shared" si="27"/>
        <v>#VALUE!</v>
      </c>
      <c r="HG50" s="37" t="e">
        <f t="shared" si="27"/>
        <v>#VALUE!</v>
      </c>
      <c r="HH50" s="37" t="e">
        <f t="shared" si="27"/>
        <v>#VALUE!</v>
      </c>
      <c r="HI50" s="37" t="e">
        <f t="shared" si="27"/>
        <v>#VALUE!</v>
      </c>
      <c r="HJ50" s="37" t="e">
        <f t="shared" si="27"/>
        <v>#VALUE!</v>
      </c>
      <c r="HK50" s="37" t="e">
        <f t="shared" si="27"/>
        <v>#VALUE!</v>
      </c>
      <c r="HL50" s="37" t="e">
        <f t="shared" si="27"/>
        <v>#VALUE!</v>
      </c>
      <c r="HM50" s="37" t="e">
        <f t="shared" si="27"/>
        <v>#VALUE!</v>
      </c>
      <c r="HN50" s="37" t="e">
        <f t="shared" si="27"/>
        <v>#VALUE!</v>
      </c>
      <c r="HO50" s="37" t="e">
        <f t="shared" si="27"/>
        <v>#VALUE!</v>
      </c>
      <c r="HP50" s="37" t="e">
        <f t="shared" si="27"/>
        <v>#VALUE!</v>
      </c>
      <c r="HQ50" s="37" t="e">
        <f t="shared" si="27"/>
        <v>#VALUE!</v>
      </c>
      <c r="HR50" s="37" t="e">
        <f t="shared" si="27"/>
        <v>#VALUE!</v>
      </c>
      <c r="HS50" s="37" t="e">
        <f t="shared" si="27"/>
        <v>#VALUE!</v>
      </c>
      <c r="HT50" s="37" t="e">
        <f t="shared" si="27"/>
        <v>#VALUE!</v>
      </c>
      <c r="HU50" s="37" t="e">
        <f t="shared" si="27"/>
        <v>#VALUE!</v>
      </c>
      <c r="HV50" s="37" t="e">
        <f t="shared" si="27"/>
        <v>#VALUE!</v>
      </c>
      <c r="HW50" s="37" t="e">
        <f t="shared" si="27"/>
        <v>#VALUE!</v>
      </c>
      <c r="HX50" s="37" t="e">
        <f t="shared" si="27"/>
        <v>#VALUE!</v>
      </c>
      <c r="HY50" s="37" t="e">
        <f t="shared" si="27"/>
        <v>#VALUE!</v>
      </c>
      <c r="HZ50" s="37" t="e">
        <f t="shared" si="27"/>
        <v>#VALUE!</v>
      </c>
      <c r="IA50" s="37" t="e">
        <f t="shared" si="27"/>
        <v>#VALUE!</v>
      </c>
      <c r="IB50" s="37" t="e">
        <f t="shared" si="27"/>
        <v>#VALUE!</v>
      </c>
      <c r="IC50" s="37" t="e">
        <f t="shared" si="27"/>
        <v>#VALUE!</v>
      </c>
      <c r="ID50" s="37" t="e">
        <f t="shared" si="27"/>
        <v>#VALUE!</v>
      </c>
      <c r="IE50" s="37" t="e">
        <f t="shared" si="27"/>
        <v>#VALUE!</v>
      </c>
      <c r="IF50" s="37" t="e">
        <f t="shared" si="27"/>
        <v>#VALUE!</v>
      </c>
      <c r="IG50" s="37" t="e">
        <f t="shared" si="27"/>
        <v>#VALUE!</v>
      </c>
      <c r="IH50" s="37" t="e">
        <f t="shared" si="27"/>
        <v>#VALUE!</v>
      </c>
      <c r="II50" s="37" t="e">
        <f t="shared" si="27"/>
        <v>#VALUE!</v>
      </c>
      <c r="IJ50" s="37" t="e">
        <f t="shared" si="27"/>
        <v>#VALUE!</v>
      </c>
      <c r="IK50" s="37" t="e">
        <f t="shared" si="27"/>
        <v>#VALUE!</v>
      </c>
      <c r="IL50" s="37" t="e">
        <f t="shared" si="27"/>
        <v>#VALUE!</v>
      </c>
      <c r="IM50" s="37" t="e">
        <f t="shared" si="27"/>
        <v>#VALUE!</v>
      </c>
      <c r="IN50" s="37" t="e">
        <f t="shared" si="27"/>
        <v>#VALUE!</v>
      </c>
      <c r="IO50" s="37" t="e">
        <f t="shared" si="27"/>
        <v>#VALUE!</v>
      </c>
      <c r="IP50" s="37" t="e">
        <f t="shared" si="27"/>
        <v>#VALUE!</v>
      </c>
      <c r="IQ50" s="37" t="e">
        <f t="shared" si="27"/>
        <v>#VALUE!</v>
      </c>
      <c r="IR50" s="37" t="e">
        <f t="shared" si="27"/>
        <v>#VALUE!</v>
      </c>
      <c r="IS50" s="37" t="e">
        <f t="shared" si="27"/>
        <v>#VALUE!</v>
      </c>
    </row>
    <row r="51" spans="2:253" ht="15" customHeight="1">
      <c r="B51" s="245"/>
      <c r="C51" s="256"/>
      <c r="D51" s="256"/>
      <c r="E51" s="259"/>
      <c r="F51" s="260"/>
      <c r="G51" s="230"/>
      <c r="H51" s="231"/>
      <c r="I51" s="230"/>
      <c r="J51" s="231"/>
      <c r="K51" s="225"/>
      <c r="L51" s="222"/>
      <c r="M51" s="202" t="s">
        <v>74</v>
      </c>
      <c r="N51" s="203"/>
      <c r="O51" s="203"/>
      <c r="P51" s="203"/>
      <c r="Q51" s="204"/>
      <c r="R51" s="39"/>
      <c r="S51" s="40"/>
      <c r="T51" s="40"/>
      <c r="U51" s="41"/>
      <c r="V51" s="39"/>
      <c r="W51" s="40"/>
      <c r="X51" s="40"/>
      <c r="Y51" s="41"/>
      <c r="Z51" s="39"/>
      <c r="AA51" s="40"/>
      <c r="AB51" s="40"/>
      <c r="AC51" s="41"/>
      <c r="AD51" s="39"/>
      <c r="AE51" s="40"/>
      <c r="AF51" s="40"/>
      <c r="AG51" s="41"/>
      <c r="AH51" s="39"/>
      <c r="AI51" s="40"/>
      <c r="AJ51" s="40"/>
      <c r="AK51" s="41"/>
      <c r="AL51" s="39"/>
      <c r="AM51" s="40"/>
      <c r="AN51" s="40"/>
      <c r="AO51" s="41"/>
      <c r="AP51" s="39"/>
      <c r="AQ51" s="40"/>
      <c r="AR51" s="40"/>
      <c r="AS51" s="41"/>
      <c r="AT51" s="39"/>
      <c r="AU51" s="40"/>
      <c r="AV51" s="40"/>
      <c r="AW51" s="41"/>
      <c r="AX51" s="39"/>
      <c r="AY51" s="40"/>
      <c r="AZ51" s="40"/>
      <c r="BA51" s="41"/>
      <c r="BB51" s="39"/>
      <c r="BC51" s="40"/>
      <c r="BD51" s="40"/>
      <c r="BE51" s="41"/>
      <c r="BF51" s="39"/>
      <c r="BG51" s="40"/>
      <c r="BH51" s="40"/>
      <c r="BI51" s="41"/>
      <c r="BJ51" s="39"/>
      <c r="BK51" s="40"/>
      <c r="BL51" s="40"/>
      <c r="BM51" s="41"/>
      <c r="BN51" s="39"/>
      <c r="BO51" s="40"/>
      <c r="BP51" s="40"/>
      <c r="BQ51" s="41"/>
      <c r="BR51" s="39"/>
      <c r="BS51" s="40"/>
      <c r="BT51" s="40"/>
      <c r="BU51" s="41"/>
      <c r="BV51" s="39"/>
      <c r="BW51" s="40"/>
      <c r="BX51" s="40"/>
      <c r="BY51" s="41"/>
      <c r="BZ51" s="39"/>
      <c r="CA51" s="40"/>
      <c r="CB51" s="40"/>
      <c r="CC51" s="41"/>
      <c r="CD51" s="39"/>
      <c r="CE51" s="40"/>
      <c r="CF51" s="40"/>
      <c r="CG51" s="41"/>
      <c r="CH51" s="39"/>
      <c r="CI51" s="40"/>
      <c r="CJ51" s="40"/>
      <c r="CK51" s="41"/>
      <c r="CL51" s="39"/>
      <c r="CM51" s="40"/>
      <c r="CN51" s="40"/>
      <c r="CO51" s="41"/>
      <c r="CP51" s="39"/>
      <c r="CQ51" s="40"/>
      <c r="CR51" s="40"/>
      <c r="CS51" s="41"/>
      <c r="CT51" s="39"/>
      <c r="CU51" s="40"/>
      <c r="CV51" s="40"/>
      <c r="CW51" s="41"/>
      <c r="CX51" s="39"/>
      <c r="CY51" s="40"/>
      <c r="CZ51" s="40"/>
      <c r="DA51" s="41"/>
      <c r="DB51" s="39"/>
      <c r="DC51" s="40"/>
      <c r="DD51" s="40"/>
      <c r="DE51" s="41"/>
      <c r="DF51" s="39"/>
      <c r="DG51" s="40"/>
      <c r="DH51" s="40"/>
      <c r="DI51" s="41"/>
      <c r="DJ51" s="39"/>
      <c r="DK51" s="40"/>
      <c r="DL51" s="40"/>
      <c r="DM51" s="41"/>
      <c r="DN51" s="39"/>
      <c r="DO51" s="40"/>
      <c r="DP51" s="40"/>
      <c r="DQ51" s="41"/>
      <c r="DR51" s="39"/>
      <c r="DS51" s="40"/>
      <c r="DT51" s="40"/>
      <c r="DU51" s="41"/>
      <c r="DV51" s="39"/>
      <c r="DW51" s="40"/>
      <c r="DX51" s="40"/>
      <c r="DY51" s="41"/>
      <c r="DZ51" s="39"/>
      <c r="EA51" s="40"/>
      <c r="EB51" s="40"/>
      <c r="EC51" s="41"/>
      <c r="ED51" s="39"/>
      <c r="EE51" s="40"/>
      <c r="EF51" s="40"/>
      <c r="EG51" s="41"/>
      <c r="EH51" s="39"/>
      <c r="EI51" s="40"/>
      <c r="EJ51" s="40"/>
      <c r="EK51" s="41"/>
      <c r="EL51" s="39"/>
      <c r="EM51" s="40"/>
      <c r="EN51" s="40"/>
      <c r="EO51" s="41"/>
      <c r="EP51" s="39"/>
      <c r="EQ51" s="40"/>
      <c r="ER51" s="40"/>
      <c r="ES51" s="41"/>
      <c r="ET51" s="39"/>
      <c r="EU51" s="40"/>
      <c r="EV51" s="40"/>
      <c r="EW51" s="41"/>
      <c r="EX51" s="39"/>
      <c r="EY51" s="40"/>
      <c r="EZ51" s="40"/>
      <c r="FA51" s="41"/>
      <c r="FB51" s="39"/>
      <c r="FC51" s="40"/>
      <c r="FD51" s="40"/>
      <c r="FE51" s="41"/>
      <c r="FF51" s="39"/>
      <c r="FG51" s="40"/>
      <c r="FH51" s="40"/>
      <c r="FI51" s="41"/>
      <c r="FJ51" s="39"/>
      <c r="FK51" s="40"/>
      <c r="FL51" s="40"/>
      <c r="FM51" s="41"/>
      <c r="FN51" s="39"/>
      <c r="FO51" s="40"/>
      <c r="FP51" s="40"/>
      <c r="FQ51" s="41"/>
      <c r="FR51" s="39"/>
      <c r="FS51" s="40"/>
      <c r="FT51" s="40"/>
      <c r="FU51" s="41"/>
      <c r="FV51" s="39"/>
      <c r="FW51" s="40"/>
      <c r="FX51" s="40"/>
      <c r="FY51" s="41"/>
      <c r="FZ51" s="39"/>
      <c r="GA51" s="40"/>
      <c r="GB51" s="40"/>
      <c r="GC51" s="41"/>
      <c r="GD51" s="39"/>
      <c r="GE51" s="40"/>
      <c r="GF51" s="40"/>
      <c r="GG51" s="41"/>
      <c r="GH51" s="39"/>
      <c r="GI51" s="40"/>
      <c r="GJ51" s="40"/>
      <c r="GK51" s="41"/>
      <c r="GL51" s="39"/>
      <c r="GM51" s="40"/>
      <c r="GN51" s="40"/>
      <c r="GO51" s="41"/>
      <c r="GP51" s="39"/>
      <c r="GQ51" s="40"/>
      <c r="GR51" s="40"/>
      <c r="GS51" s="41"/>
      <c r="GT51" s="39"/>
      <c r="GU51" s="40"/>
      <c r="GV51" s="40"/>
      <c r="GW51" s="41"/>
      <c r="GX51" s="39"/>
      <c r="GY51" s="40"/>
      <c r="GZ51" s="40"/>
      <c r="HA51" s="41"/>
      <c r="HB51" s="39"/>
      <c r="HC51" s="40"/>
      <c r="HD51" s="40"/>
      <c r="HE51" s="41"/>
      <c r="HF51" s="39"/>
      <c r="HG51" s="40"/>
      <c r="HH51" s="40"/>
      <c r="HI51" s="41"/>
      <c r="HJ51" s="39"/>
      <c r="HK51" s="40"/>
      <c r="HL51" s="40"/>
      <c r="HM51" s="41"/>
      <c r="HN51" s="39"/>
      <c r="HO51" s="40"/>
      <c r="HP51" s="40"/>
      <c r="HQ51" s="41"/>
      <c r="HR51" s="39"/>
      <c r="HS51" s="40"/>
      <c r="HT51" s="40"/>
      <c r="HU51" s="41"/>
      <c r="HV51" s="39"/>
      <c r="HW51" s="40"/>
      <c r="HX51" s="40"/>
      <c r="HY51" s="41"/>
      <c r="HZ51" s="39"/>
      <c r="IA51" s="40"/>
      <c r="IB51" s="40"/>
      <c r="IC51" s="41"/>
      <c r="ID51" s="39"/>
      <c r="IE51" s="40"/>
      <c r="IF51" s="40"/>
      <c r="IG51" s="41"/>
      <c r="IH51" s="39"/>
      <c r="II51" s="40"/>
      <c r="IJ51" s="40"/>
      <c r="IK51" s="41"/>
      <c r="IL51" s="39"/>
      <c r="IM51" s="40"/>
      <c r="IN51" s="40"/>
      <c r="IO51" s="41"/>
      <c r="IP51" s="39"/>
      <c r="IQ51" s="40"/>
      <c r="IR51" s="40"/>
      <c r="IS51" s="41"/>
    </row>
    <row r="52" spans="2:253" ht="0.15" customHeight="1">
      <c r="B52" s="122"/>
      <c r="C52" s="256" t="s">
        <v>79</v>
      </c>
      <c r="D52" s="256"/>
      <c r="E52" s="180"/>
      <c r="F52" s="151"/>
      <c r="G52" s="186"/>
      <c r="H52" s="187"/>
      <c r="I52" s="186"/>
      <c r="J52" s="187"/>
      <c r="K52" s="130"/>
      <c r="L52" s="94"/>
      <c r="M52" s="97" t="e">
        <f>ROUND(TEXT(G51,"????"),0)</f>
        <v>#VALUE!</v>
      </c>
      <c r="N52" s="98"/>
      <c r="O52" s="98"/>
      <c r="P52" s="98"/>
      <c r="Q52" s="99" t="b">
        <f>IF(COUNT(I51)=1,ROUND(TEXT(I51,"????"),0),FALSE)</f>
        <v>0</v>
      </c>
      <c r="R52" s="37" t="e">
        <f>IF(R$36="x",FALSE,IF(AND($M52&gt;=R$40,$M52&lt;S$40),TRUE,IF($Q52&lt;&gt;FALSE,IF($Q52&lt;=R$40,TRUE,FALSE))))</f>
        <v>#VALUE!</v>
      </c>
      <c r="S52" s="37" t="e">
        <f t="shared" ref="S52:CD52" si="28">IF(S$36="x",FALSE,IF(AND($M52&gt;=S$40,$M52&lt;T$40),TRUE,IF($Q52&lt;&gt;FALSE,IF(R52=TRUE,IF(S$40&lt;=$Q52,TRUE,FALSE),FALSE),FALSE)))</f>
        <v>#VALUE!</v>
      </c>
      <c r="T52" s="37" t="e">
        <f t="shared" si="28"/>
        <v>#VALUE!</v>
      </c>
      <c r="U52" s="37" t="e">
        <f t="shared" si="28"/>
        <v>#VALUE!</v>
      </c>
      <c r="V52" s="37" t="e">
        <f t="shared" si="28"/>
        <v>#VALUE!</v>
      </c>
      <c r="W52" s="37" t="e">
        <f t="shared" si="28"/>
        <v>#VALUE!</v>
      </c>
      <c r="X52" s="37" t="e">
        <f t="shared" si="28"/>
        <v>#VALUE!</v>
      </c>
      <c r="Y52" s="37" t="e">
        <f t="shared" si="28"/>
        <v>#VALUE!</v>
      </c>
      <c r="Z52" s="37" t="e">
        <f t="shared" si="28"/>
        <v>#VALUE!</v>
      </c>
      <c r="AA52" s="37" t="e">
        <f t="shared" si="28"/>
        <v>#VALUE!</v>
      </c>
      <c r="AB52" s="37" t="e">
        <f t="shared" si="28"/>
        <v>#VALUE!</v>
      </c>
      <c r="AC52" s="37" t="e">
        <f t="shared" si="28"/>
        <v>#VALUE!</v>
      </c>
      <c r="AD52" s="37" t="e">
        <f t="shared" si="28"/>
        <v>#VALUE!</v>
      </c>
      <c r="AE52" s="37" t="e">
        <f t="shared" si="28"/>
        <v>#VALUE!</v>
      </c>
      <c r="AF52" s="37" t="e">
        <f t="shared" si="28"/>
        <v>#VALUE!</v>
      </c>
      <c r="AG52" s="37" t="e">
        <f t="shared" si="28"/>
        <v>#VALUE!</v>
      </c>
      <c r="AH52" s="37" t="e">
        <f t="shared" si="28"/>
        <v>#VALUE!</v>
      </c>
      <c r="AI52" s="37" t="e">
        <f t="shared" si="28"/>
        <v>#VALUE!</v>
      </c>
      <c r="AJ52" s="37" t="e">
        <f t="shared" si="28"/>
        <v>#VALUE!</v>
      </c>
      <c r="AK52" s="37" t="e">
        <f t="shared" si="28"/>
        <v>#VALUE!</v>
      </c>
      <c r="AL52" s="37" t="e">
        <f t="shared" si="28"/>
        <v>#VALUE!</v>
      </c>
      <c r="AM52" s="37" t="e">
        <f t="shared" si="28"/>
        <v>#VALUE!</v>
      </c>
      <c r="AN52" s="37" t="e">
        <f t="shared" si="28"/>
        <v>#VALUE!</v>
      </c>
      <c r="AO52" s="37" t="e">
        <f t="shared" si="28"/>
        <v>#VALUE!</v>
      </c>
      <c r="AP52" s="37" t="e">
        <f t="shared" si="28"/>
        <v>#VALUE!</v>
      </c>
      <c r="AQ52" s="37" t="e">
        <f t="shared" si="28"/>
        <v>#VALUE!</v>
      </c>
      <c r="AR52" s="37" t="e">
        <f t="shared" si="28"/>
        <v>#VALUE!</v>
      </c>
      <c r="AS52" s="37" t="e">
        <f t="shared" si="28"/>
        <v>#VALUE!</v>
      </c>
      <c r="AT52" s="37" t="e">
        <f t="shared" si="28"/>
        <v>#VALUE!</v>
      </c>
      <c r="AU52" s="37" t="e">
        <f t="shared" si="28"/>
        <v>#VALUE!</v>
      </c>
      <c r="AV52" s="37" t="e">
        <f t="shared" si="28"/>
        <v>#VALUE!</v>
      </c>
      <c r="AW52" s="37" t="e">
        <f t="shared" si="28"/>
        <v>#VALUE!</v>
      </c>
      <c r="AX52" s="37" t="e">
        <f t="shared" si="28"/>
        <v>#VALUE!</v>
      </c>
      <c r="AY52" s="37" t="e">
        <f t="shared" si="28"/>
        <v>#VALUE!</v>
      </c>
      <c r="AZ52" s="37" t="e">
        <f t="shared" si="28"/>
        <v>#VALUE!</v>
      </c>
      <c r="BA52" s="37" t="e">
        <f t="shared" si="28"/>
        <v>#VALUE!</v>
      </c>
      <c r="BB52" s="37" t="e">
        <f t="shared" si="28"/>
        <v>#VALUE!</v>
      </c>
      <c r="BC52" s="37" t="e">
        <f t="shared" si="28"/>
        <v>#VALUE!</v>
      </c>
      <c r="BD52" s="37" t="e">
        <f t="shared" si="28"/>
        <v>#VALUE!</v>
      </c>
      <c r="BE52" s="37" t="e">
        <f t="shared" si="28"/>
        <v>#VALUE!</v>
      </c>
      <c r="BF52" s="37" t="e">
        <f t="shared" si="28"/>
        <v>#VALUE!</v>
      </c>
      <c r="BG52" s="37" t="e">
        <f t="shared" si="28"/>
        <v>#VALUE!</v>
      </c>
      <c r="BH52" s="37" t="e">
        <f t="shared" si="28"/>
        <v>#VALUE!</v>
      </c>
      <c r="BI52" s="37" t="e">
        <f t="shared" si="28"/>
        <v>#VALUE!</v>
      </c>
      <c r="BJ52" s="37" t="e">
        <f t="shared" si="28"/>
        <v>#VALUE!</v>
      </c>
      <c r="BK52" s="37" t="e">
        <f t="shared" si="28"/>
        <v>#VALUE!</v>
      </c>
      <c r="BL52" s="37" t="e">
        <f t="shared" si="28"/>
        <v>#VALUE!</v>
      </c>
      <c r="BM52" s="37" t="e">
        <f t="shared" si="28"/>
        <v>#VALUE!</v>
      </c>
      <c r="BN52" s="37" t="e">
        <f t="shared" si="28"/>
        <v>#VALUE!</v>
      </c>
      <c r="BO52" s="37" t="e">
        <f t="shared" si="28"/>
        <v>#VALUE!</v>
      </c>
      <c r="BP52" s="37" t="e">
        <f t="shared" si="28"/>
        <v>#VALUE!</v>
      </c>
      <c r="BQ52" s="37" t="e">
        <f t="shared" si="28"/>
        <v>#VALUE!</v>
      </c>
      <c r="BR52" s="37" t="e">
        <f t="shared" si="28"/>
        <v>#VALUE!</v>
      </c>
      <c r="BS52" s="37" t="e">
        <f t="shared" si="28"/>
        <v>#VALUE!</v>
      </c>
      <c r="BT52" s="37" t="e">
        <f t="shared" si="28"/>
        <v>#VALUE!</v>
      </c>
      <c r="BU52" s="37" t="e">
        <f t="shared" si="28"/>
        <v>#VALUE!</v>
      </c>
      <c r="BV52" s="37" t="e">
        <f t="shared" si="28"/>
        <v>#VALUE!</v>
      </c>
      <c r="BW52" s="37" t="e">
        <f t="shared" si="28"/>
        <v>#VALUE!</v>
      </c>
      <c r="BX52" s="37" t="e">
        <f t="shared" si="28"/>
        <v>#VALUE!</v>
      </c>
      <c r="BY52" s="37" t="e">
        <f t="shared" si="28"/>
        <v>#VALUE!</v>
      </c>
      <c r="BZ52" s="37" t="e">
        <f t="shared" si="28"/>
        <v>#VALUE!</v>
      </c>
      <c r="CA52" s="37" t="e">
        <f t="shared" si="28"/>
        <v>#VALUE!</v>
      </c>
      <c r="CB52" s="37" t="e">
        <f t="shared" si="28"/>
        <v>#VALUE!</v>
      </c>
      <c r="CC52" s="37" t="e">
        <f t="shared" si="28"/>
        <v>#VALUE!</v>
      </c>
      <c r="CD52" s="37" t="e">
        <f t="shared" si="28"/>
        <v>#VALUE!</v>
      </c>
      <c r="CE52" s="37" t="e">
        <f t="shared" ref="CE52:EP52" si="29">IF(CE$36="x",FALSE,IF(AND($M52&gt;=CE$40,$M52&lt;CF$40),TRUE,IF($Q52&lt;&gt;FALSE,IF(CD52=TRUE,IF(CE$40&lt;=$Q52,TRUE,FALSE),FALSE),FALSE)))</f>
        <v>#VALUE!</v>
      </c>
      <c r="CF52" s="37" t="e">
        <f t="shared" si="29"/>
        <v>#VALUE!</v>
      </c>
      <c r="CG52" s="37" t="e">
        <f t="shared" si="29"/>
        <v>#VALUE!</v>
      </c>
      <c r="CH52" s="37" t="e">
        <f t="shared" si="29"/>
        <v>#VALUE!</v>
      </c>
      <c r="CI52" s="37" t="e">
        <f t="shared" si="29"/>
        <v>#VALUE!</v>
      </c>
      <c r="CJ52" s="37" t="e">
        <f t="shared" si="29"/>
        <v>#VALUE!</v>
      </c>
      <c r="CK52" s="37" t="e">
        <f t="shared" si="29"/>
        <v>#VALUE!</v>
      </c>
      <c r="CL52" s="37" t="e">
        <f t="shared" si="29"/>
        <v>#VALUE!</v>
      </c>
      <c r="CM52" s="37" t="e">
        <f t="shared" si="29"/>
        <v>#VALUE!</v>
      </c>
      <c r="CN52" s="37" t="e">
        <f t="shared" si="29"/>
        <v>#VALUE!</v>
      </c>
      <c r="CO52" s="37" t="e">
        <f t="shared" si="29"/>
        <v>#VALUE!</v>
      </c>
      <c r="CP52" s="37" t="e">
        <f t="shared" si="29"/>
        <v>#VALUE!</v>
      </c>
      <c r="CQ52" s="37" t="e">
        <f t="shared" si="29"/>
        <v>#VALUE!</v>
      </c>
      <c r="CR52" s="37" t="e">
        <f t="shared" si="29"/>
        <v>#VALUE!</v>
      </c>
      <c r="CS52" s="37" t="e">
        <f t="shared" si="29"/>
        <v>#VALUE!</v>
      </c>
      <c r="CT52" s="37" t="e">
        <f t="shared" si="29"/>
        <v>#VALUE!</v>
      </c>
      <c r="CU52" s="37" t="e">
        <f t="shared" si="29"/>
        <v>#VALUE!</v>
      </c>
      <c r="CV52" s="37" t="e">
        <f t="shared" si="29"/>
        <v>#VALUE!</v>
      </c>
      <c r="CW52" s="37" t="e">
        <f t="shared" si="29"/>
        <v>#VALUE!</v>
      </c>
      <c r="CX52" s="37" t="e">
        <f t="shared" si="29"/>
        <v>#VALUE!</v>
      </c>
      <c r="CY52" s="37" t="e">
        <f t="shared" si="29"/>
        <v>#VALUE!</v>
      </c>
      <c r="CZ52" s="37" t="e">
        <f t="shared" si="29"/>
        <v>#VALUE!</v>
      </c>
      <c r="DA52" s="37" t="e">
        <f t="shared" si="29"/>
        <v>#VALUE!</v>
      </c>
      <c r="DB52" s="37" t="e">
        <f t="shared" si="29"/>
        <v>#VALUE!</v>
      </c>
      <c r="DC52" s="37" t="e">
        <f t="shared" si="29"/>
        <v>#VALUE!</v>
      </c>
      <c r="DD52" s="37" t="e">
        <f t="shared" si="29"/>
        <v>#VALUE!</v>
      </c>
      <c r="DE52" s="37" t="e">
        <f t="shared" si="29"/>
        <v>#VALUE!</v>
      </c>
      <c r="DF52" s="37" t="e">
        <f t="shared" si="29"/>
        <v>#VALUE!</v>
      </c>
      <c r="DG52" s="37" t="e">
        <f t="shared" si="29"/>
        <v>#VALUE!</v>
      </c>
      <c r="DH52" s="37" t="e">
        <f t="shared" si="29"/>
        <v>#VALUE!</v>
      </c>
      <c r="DI52" s="37" t="e">
        <f t="shared" si="29"/>
        <v>#VALUE!</v>
      </c>
      <c r="DJ52" s="37" t="e">
        <f t="shared" si="29"/>
        <v>#VALUE!</v>
      </c>
      <c r="DK52" s="37" t="e">
        <f t="shared" si="29"/>
        <v>#VALUE!</v>
      </c>
      <c r="DL52" s="37" t="e">
        <f t="shared" si="29"/>
        <v>#VALUE!</v>
      </c>
      <c r="DM52" s="37" t="e">
        <f t="shared" si="29"/>
        <v>#VALUE!</v>
      </c>
      <c r="DN52" s="37" t="e">
        <f t="shared" si="29"/>
        <v>#VALUE!</v>
      </c>
      <c r="DO52" s="37" t="e">
        <f t="shared" si="29"/>
        <v>#VALUE!</v>
      </c>
      <c r="DP52" s="37" t="e">
        <f t="shared" si="29"/>
        <v>#VALUE!</v>
      </c>
      <c r="DQ52" s="37" t="e">
        <f t="shared" si="29"/>
        <v>#VALUE!</v>
      </c>
      <c r="DR52" s="37" t="e">
        <f t="shared" si="29"/>
        <v>#VALUE!</v>
      </c>
      <c r="DS52" s="37" t="e">
        <f t="shared" si="29"/>
        <v>#VALUE!</v>
      </c>
      <c r="DT52" s="37" t="e">
        <f t="shared" si="29"/>
        <v>#VALUE!</v>
      </c>
      <c r="DU52" s="37" t="e">
        <f t="shared" si="29"/>
        <v>#VALUE!</v>
      </c>
      <c r="DV52" s="37" t="e">
        <f t="shared" si="29"/>
        <v>#VALUE!</v>
      </c>
      <c r="DW52" s="37" t="e">
        <f t="shared" si="29"/>
        <v>#VALUE!</v>
      </c>
      <c r="DX52" s="37" t="e">
        <f t="shared" si="29"/>
        <v>#VALUE!</v>
      </c>
      <c r="DY52" s="37" t="e">
        <f t="shared" si="29"/>
        <v>#VALUE!</v>
      </c>
      <c r="DZ52" s="37" t="e">
        <f t="shared" si="29"/>
        <v>#VALUE!</v>
      </c>
      <c r="EA52" s="37" t="e">
        <f t="shared" si="29"/>
        <v>#VALUE!</v>
      </c>
      <c r="EB52" s="37" t="e">
        <f t="shared" si="29"/>
        <v>#VALUE!</v>
      </c>
      <c r="EC52" s="37" t="e">
        <f t="shared" si="29"/>
        <v>#VALUE!</v>
      </c>
      <c r="ED52" s="37" t="e">
        <f t="shared" si="29"/>
        <v>#VALUE!</v>
      </c>
      <c r="EE52" s="37" t="e">
        <f t="shared" si="29"/>
        <v>#VALUE!</v>
      </c>
      <c r="EF52" s="37" t="e">
        <f t="shared" si="29"/>
        <v>#VALUE!</v>
      </c>
      <c r="EG52" s="37" t="e">
        <f t="shared" si="29"/>
        <v>#VALUE!</v>
      </c>
      <c r="EH52" s="37" t="e">
        <f t="shared" si="29"/>
        <v>#VALUE!</v>
      </c>
      <c r="EI52" s="37" t="e">
        <f t="shared" si="29"/>
        <v>#VALUE!</v>
      </c>
      <c r="EJ52" s="37" t="e">
        <f t="shared" si="29"/>
        <v>#VALUE!</v>
      </c>
      <c r="EK52" s="37" t="e">
        <f t="shared" si="29"/>
        <v>#VALUE!</v>
      </c>
      <c r="EL52" s="37" t="e">
        <f t="shared" si="29"/>
        <v>#VALUE!</v>
      </c>
      <c r="EM52" s="37" t="e">
        <f t="shared" si="29"/>
        <v>#VALUE!</v>
      </c>
      <c r="EN52" s="37" t="e">
        <f t="shared" si="29"/>
        <v>#VALUE!</v>
      </c>
      <c r="EO52" s="37" t="e">
        <f t="shared" si="29"/>
        <v>#VALUE!</v>
      </c>
      <c r="EP52" s="37" t="e">
        <f t="shared" si="29"/>
        <v>#VALUE!</v>
      </c>
      <c r="EQ52" s="37" t="e">
        <f t="shared" ref="EQ52:HB52" si="30">IF(EQ$36="x",FALSE,IF(AND($M52&gt;=EQ$40,$M52&lt;ER$40),TRUE,IF($Q52&lt;&gt;FALSE,IF(EP52=TRUE,IF(EQ$40&lt;=$Q52,TRUE,FALSE),FALSE),FALSE)))</f>
        <v>#VALUE!</v>
      </c>
      <c r="ER52" s="37" t="e">
        <f t="shared" si="30"/>
        <v>#VALUE!</v>
      </c>
      <c r="ES52" s="37" t="e">
        <f t="shared" si="30"/>
        <v>#VALUE!</v>
      </c>
      <c r="ET52" s="37" t="e">
        <f t="shared" si="30"/>
        <v>#VALUE!</v>
      </c>
      <c r="EU52" s="37" t="e">
        <f t="shared" si="30"/>
        <v>#VALUE!</v>
      </c>
      <c r="EV52" s="37" t="e">
        <f t="shared" si="30"/>
        <v>#VALUE!</v>
      </c>
      <c r="EW52" s="37" t="e">
        <f t="shared" si="30"/>
        <v>#VALUE!</v>
      </c>
      <c r="EX52" s="37" t="e">
        <f t="shared" si="30"/>
        <v>#VALUE!</v>
      </c>
      <c r="EY52" s="37" t="e">
        <f t="shared" si="30"/>
        <v>#VALUE!</v>
      </c>
      <c r="EZ52" s="37" t="e">
        <f t="shared" si="30"/>
        <v>#VALUE!</v>
      </c>
      <c r="FA52" s="37" t="e">
        <f t="shared" si="30"/>
        <v>#VALUE!</v>
      </c>
      <c r="FB52" s="37" t="e">
        <f t="shared" si="30"/>
        <v>#VALUE!</v>
      </c>
      <c r="FC52" s="37" t="e">
        <f t="shared" si="30"/>
        <v>#VALUE!</v>
      </c>
      <c r="FD52" s="37" t="e">
        <f t="shared" si="30"/>
        <v>#VALUE!</v>
      </c>
      <c r="FE52" s="37" t="e">
        <f t="shared" si="30"/>
        <v>#VALUE!</v>
      </c>
      <c r="FF52" s="37" t="e">
        <f t="shared" si="30"/>
        <v>#VALUE!</v>
      </c>
      <c r="FG52" s="37" t="e">
        <f t="shared" si="30"/>
        <v>#VALUE!</v>
      </c>
      <c r="FH52" s="37" t="e">
        <f t="shared" si="30"/>
        <v>#VALUE!</v>
      </c>
      <c r="FI52" s="37" t="e">
        <f t="shared" si="30"/>
        <v>#VALUE!</v>
      </c>
      <c r="FJ52" s="37" t="e">
        <f t="shared" si="30"/>
        <v>#VALUE!</v>
      </c>
      <c r="FK52" s="37" t="e">
        <f t="shared" si="30"/>
        <v>#VALUE!</v>
      </c>
      <c r="FL52" s="37" t="e">
        <f t="shared" si="30"/>
        <v>#VALUE!</v>
      </c>
      <c r="FM52" s="37" t="e">
        <f t="shared" si="30"/>
        <v>#VALUE!</v>
      </c>
      <c r="FN52" s="37" t="e">
        <f t="shared" si="30"/>
        <v>#VALUE!</v>
      </c>
      <c r="FO52" s="37" t="e">
        <f t="shared" si="30"/>
        <v>#VALUE!</v>
      </c>
      <c r="FP52" s="37" t="e">
        <f t="shared" si="30"/>
        <v>#VALUE!</v>
      </c>
      <c r="FQ52" s="37" t="e">
        <f t="shared" si="30"/>
        <v>#VALUE!</v>
      </c>
      <c r="FR52" s="37" t="e">
        <f t="shared" si="30"/>
        <v>#VALUE!</v>
      </c>
      <c r="FS52" s="37" t="e">
        <f t="shared" si="30"/>
        <v>#VALUE!</v>
      </c>
      <c r="FT52" s="37" t="e">
        <f t="shared" si="30"/>
        <v>#VALUE!</v>
      </c>
      <c r="FU52" s="37" t="e">
        <f t="shared" si="30"/>
        <v>#VALUE!</v>
      </c>
      <c r="FV52" s="37" t="e">
        <f t="shared" si="30"/>
        <v>#VALUE!</v>
      </c>
      <c r="FW52" s="37" t="e">
        <f t="shared" si="30"/>
        <v>#VALUE!</v>
      </c>
      <c r="FX52" s="37" t="e">
        <f t="shared" si="30"/>
        <v>#VALUE!</v>
      </c>
      <c r="FY52" s="37" t="e">
        <f t="shared" si="30"/>
        <v>#VALUE!</v>
      </c>
      <c r="FZ52" s="37" t="e">
        <f t="shared" si="30"/>
        <v>#VALUE!</v>
      </c>
      <c r="GA52" s="37" t="e">
        <f t="shared" si="30"/>
        <v>#VALUE!</v>
      </c>
      <c r="GB52" s="37" t="e">
        <f t="shared" si="30"/>
        <v>#VALUE!</v>
      </c>
      <c r="GC52" s="37" t="e">
        <f t="shared" si="30"/>
        <v>#VALUE!</v>
      </c>
      <c r="GD52" s="37" t="e">
        <f t="shared" si="30"/>
        <v>#VALUE!</v>
      </c>
      <c r="GE52" s="37" t="e">
        <f t="shared" si="30"/>
        <v>#VALUE!</v>
      </c>
      <c r="GF52" s="37" t="e">
        <f t="shared" si="30"/>
        <v>#VALUE!</v>
      </c>
      <c r="GG52" s="37" t="e">
        <f t="shared" si="30"/>
        <v>#VALUE!</v>
      </c>
      <c r="GH52" s="37" t="e">
        <f t="shared" si="30"/>
        <v>#VALUE!</v>
      </c>
      <c r="GI52" s="37" t="e">
        <f t="shared" si="30"/>
        <v>#VALUE!</v>
      </c>
      <c r="GJ52" s="37" t="e">
        <f t="shared" si="30"/>
        <v>#VALUE!</v>
      </c>
      <c r="GK52" s="37" t="e">
        <f t="shared" si="30"/>
        <v>#VALUE!</v>
      </c>
      <c r="GL52" s="37" t="e">
        <f t="shared" si="30"/>
        <v>#VALUE!</v>
      </c>
      <c r="GM52" s="37" t="e">
        <f t="shared" si="30"/>
        <v>#VALUE!</v>
      </c>
      <c r="GN52" s="37" t="e">
        <f t="shared" si="30"/>
        <v>#VALUE!</v>
      </c>
      <c r="GO52" s="37" t="e">
        <f t="shared" si="30"/>
        <v>#VALUE!</v>
      </c>
      <c r="GP52" s="37" t="e">
        <f t="shared" si="30"/>
        <v>#VALUE!</v>
      </c>
      <c r="GQ52" s="37" t="e">
        <f t="shared" si="30"/>
        <v>#VALUE!</v>
      </c>
      <c r="GR52" s="37" t="e">
        <f t="shared" si="30"/>
        <v>#VALUE!</v>
      </c>
      <c r="GS52" s="37" t="e">
        <f t="shared" si="30"/>
        <v>#VALUE!</v>
      </c>
      <c r="GT52" s="37" t="e">
        <f t="shared" si="30"/>
        <v>#VALUE!</v>
      </c>
      <c r="GU52" s="37" t="e">
        <f t="shared" si="30"/>
        <v>#VALUE!</v>
      </c>
      <c r="GV52" s="37" t="e">
        <f t="shared" si="30"/>
        <v>#VALUE!</v>
      </c>
      <c r="GW52" s="37" t="e">
        <f t="shared" si="30"/>
        <v>#VALUE!</v>
      </c>
      <c r="GX52" s="37" t="e">
        <f t="shared" si="30"/>
        <v>#VALUE!</v>
      </c>
      <c r="GY52" s="37" t="e">
        <f t="shared" si="30"/>
        <v>#VALUE!</v>
      </c>
      <c r="GZ52" s="37" t="e">
        <f t="shared" si="30"/>
        <v>#VALUE!</v>
      </c>
      <c r="HA52" s="37" t="e">
        <f t="shared" si="30"/>
        <v>#VALUE!</v>
      </c>
      <c r="HB52" s="37" t="e">
        <f t="shared" si="30"/>
        <v>#VALUE!</v>
      </c>
      <c r="HC52" s="37" t="e">
        <f t="shared" ref="HC52:IS52" si="31">IF(HC$36="x",FALSE,IF(AND($M52&gt;=HC$40,$M52&lt;HD$40),TRUE,IF($Q52&lt;&gt;FALSE,IF(HB52=TRUE,IF(HC$40&lt;=$Q52,TRUE,FALSE),FALSE),FALSE)))</f>
        <v>#VALUE!</v>
      </c>
      <c r="HD52" s="37" t="e">
        <f t="shared" si="31"/>
        <v>#VALUE!</v>
      </c>
      <c r="HE52" s="37" t="e">
        <f t="shared" si="31"/>
        <v>#VALUE!</v>
      </c>
      <c r="HF52" s="37" t="e">
        <f t="shared" si="31"/>
        <v>#VALUE!</v>
      </c>
      <c r="HG52" s="37" t="e">
        <f t="shared" si="31"/>
        <v>#VALUE!</v>
      </c>
      <c r="HH52" s="37" t="e">
        <f t="shared" si="31"/>
        <v>#VALUE!</v>
      </c>
      <c r="HI52" s="37" t="e">
        <f t="shared" si="31"/>
        <v>#VALUE!</v>
      </c>
      <c r="HJ52" s="37" t="e">
        <f t="shared" si="31"/>
        <v>#VALUE!</v>
      </c>
      <c r="HK52" s="37" t="e">
        <f t="shared" si="31"/>
        <v>#VALUE!</v>
      </c>
      <c r="HL52" s="37" t="e">
        <f t="shared" si="31"/>
        <v>#VALUE!</v>
      </c>
      <c r="HM52" s="37" t="e">
        <f t="shared" si="31"/>
        <v>#VALUE!</v>
      </c>
      <c r="HN52" s="37" t="e">
        <f t="shared" si="31"/>
        <v>#VALUE!</v>
      </c>
      <c r="HO52" s="37" t="e">
        <f t="shared" si="31"/>
        <v>#VALUE!</v>
      </c>
      <c r="HP52" s="37" t="e">
        <f t="shared" si="31"/>
        <v>#VALUE!</v>
      </c>
      <c r="HQ52" s="37" t="e">
        <f t="shared" si="31"/>
        <v>#VALUE!</v>
      </c>
      <c r="HR52" s="37" t="e">
        <f t="shared" si="31"/>
        <v>#VALUE!</v>
      </c>
      <c r="HS52" s="37" t="e">
        <f t="shared" si="31"/>
        <v>#VALUE!</v>
      </c>
      <c r="HT52" s="37" t="e">
        <f t="shared" si="31"/>
        <v>#VALUE!</v>
      </c>
      <c r="HU52" s="37" t="e">
        <f t="shared" si="31"/>
        <v>#VALUE!</v>
      </c>
      <c r="HV52" s="37" t="e">
        <f t="shared" si="31"/>
        <v>#VALUE!</v>
      </c>
      <c r="HW52" s="37" t="e">
        <f t="shared" si="31"/>
        <v>#VALUE!</v>
      </c>
      <c r="HX52" s="37" t="e">
        <f t="shared" si="31"/>
        <v>#VALUE!</v>
      </c>
      <c r="HY52" s="37" t="e">
        <f t="shared" si="31"/>
        <v>#VALUE!</v>
      </c>
      <c r="HZ52" s="37" t="e">
        <f t="shared" si="31"/>
        <v>#VALUE!</v>
      </c>
      <c r="IA52" s="37" t="e">
        <f t="shared" si="31"/>
        <v>#VALUE!</v>
      </c>
      <c r="IB52" s="37" t="e">
        <f t="shared" si="31"/>
        <v>#VALUE!</v>
      </c>
      <c r="IC52" s="37" t="e">
        <f t="shared" si="31"/>
        <v>#VALUE!</v>
      </c>
      <c r="ID52" s="37" t="e">
        <f t="shared" si="31"/>
        <v>#VALUE!</v>
      </c>
      <c r="IE52" s="37" t="e">
        <f t="shared" si="31"/>
        <v>#VALUE!</v>
      </c>
      <c r="IF52" s="37" t="e">
        <f t="shared" si="31"/>
        <v>#VALUE!</v>
      </c>
      <c r="IG52" s="37" t="e">
        <f t="shared" si="31"/>
        <v>#VALUE!</v>
      </c>
      <c r="IH52" s="37" t="e">
        <f t="shared" si="31"/>
        <v>#VALUE!</v>
      </c>
      <c r="II52" s="37" t="e">
        <f t="shared" si="31"/>
        <v>#VALUE!</v>
      </c>
      <c r="IJ52" s="37" t="e">
        <f t="shared" si="31"/>
        <v>#VALUE!</v>
      </c>
      <c r="IK52" s="37" t="e">
        <f t="shared" si="31"/>
        <v>#VALUE!</v>
      </c>
      <c r="IL52" s="37" t="e">
        <f t="shared" si="31"/>
        <v>#VALUE!</v>
      </c>
      <c r="IM52" s="37" t="e">
        <f t="shared" si="31"/>
        <v>#VALUE!</v>
      </c>
      <c r="IN52" s="37" t="e">
        <f t="shared" si="31"/>
        <v>#VALUE!</v>
      </c>
      <c r="IO52" s="37" t="e">
        <f t="shared" si="31"/>
        <v>#VALUE!</v>
      </c>
      <c r="IP52" s="37" t="e">
        <f t="shared" si="31"/>
        <v>#VALUE!</v>
      </c>
      <c r="IQ52" s="37" t="e">
        <f t="shared" si="31"/>
        <v>#VALUE!</v>
      </c>
      <c r="IR52" s="37" t="e">
        <f t="shared" si="31"/>
        <v>#VALUE!</v>
      </c>
      <c r="IS52" s="37" t="e">
        <f t="shared" si="31"/>
        <v>#VALUE!</v>
      </c>
    </row>
    <row r="53" spans="2:253" ht="15" customHeight="1">
      <c r="B53" s="243">
        <v>5</v>
      </c>
      <c r="C53" s="256"/>
      <c r="D53" s="256"/>
      <c r="E53" s="246"/>
      <c r="F53" s="247"/>
      <c r="G53" s="228"/>
      <c r="H53" s="229"/>
      <c r="I53" s="228"/>
      <c r="J53" s="229"/>
      <c r="K53" s="224">
        <f>IF(G53="",0,IF(I53="",1,(I53-G53+1)))</f>
        <v>0</v>
      </c>
      <c r="L53" s="222"/>
      <c r="M53" s="223" t="s">
        <v>76</v>
      </c>
      <c r="N53" s="223"/>
      <c r="O53" s="223"/>
      <c r="P53" s="223"/>
      <c r="Q53" s="223"/>
      <c r="R53" s="32"/>
      <c r="S53" s="33"/>
      <c r="T53" s="33"/>
      <c r="U53" s="34"/>
      <c r="V53" s="32"/>
      <c r="W53" s="33"/>
      <c r="X53" s="33"/>
      <c r="Y53" s="34"/>
      <c r="Z53" s="32"/>
      <c r="AA53" s="33"/>
      <c r="AB53" s="33"/>
      <c r="AC53" s="34"/>
      <c r="AD53" s="32"/>
      <c r="AE53" s="33"/>
      <c r="AF53" s="33"/>
      <c r="AG53" s="34"/>
      <c r="AH53" s="32"/>
      <c r="AI53" s="33"/>
      <c r="AJ53" s="33"/>
      <c r="AK53" s="34"/>
      <c r="AL53" s="32"/>
      <c r="AM53" s="33"/>
      <c r="AN53" s="33"/>
      <c r="AO53" s="34"/>
      <c r="AP53" s="32"/>
      <c r="AQ53" s="33"/>
      <c r="AR53" s="33"/>
      <c r="AS53" s="34"/>
      <c r="AT53" s="32"/>
      <c r="AU53" s="33"/>
      <c r="AV53" s="33"/>
      <c r="AW53" s="34"/>
      <c r="AX53" s="32"/>
      <c r="AY53" s="33"/>
      <c r="AZ53" s="33"/>
      <c r="BA53" s="34"/>
      <c r="BB53" s="32"/>
      <c r="BC53" s="33"/>
      <c r="BD53" s="33"/>
      <c r="BE53" s="34"/>
      <c r="BF53" s="32"/>
      <c r="BG53" s="33"/>
      <c r="BH53" s="33"/>
      <c r="BI53" s="34"/>
      <c r="BJ53" s="32"/>
      <c r="BK53" s="33"/>
      <c r="BL53" s="33"/>
      <c r="BM53" s="34"/>
      <c r="BN53" s="32"/>
      <c r="BO53" s="33"/>
      <c r="BP53" s="33"/>
      <c r="BQ53" s="34"/>
      <c r="BR53" s="32"/>
      <c r="BS53" s="33"/>
      <c r="BT53" s="33"/>
      <c r="BU53" s="34"/>
      <c r="BV53" s="32"/>
      <c r="BW53" s="33"/>
      <c r="BX53" s="33"/>
      <c r="BY53" s="34"/>
      <c r="BZ53" s="32"/>
      <c r="CA53" s="33"/>
      <c r="CB53" s="33"/>
      <c r="CC53" s="34"/>
      <c r="CD53" s="32"/>
      <c r="CE53" s="33"/>
      <c r="CF53" s="33"/>
      <c r="CG53" s="34"/>
      <c r="CH53" s="32"/>
      <c r="CI53" s="33"/>
      <c r="CJ53" s="33"/>
      <c r="CK53" s="34"/>
      <c r="CL53" s="32"/>
      <c r="CM53" s="33"/>
      <c r="CN53" s="33"/>
      <c r="CO53" s="34"/>
      <c r="CP53" s="32"/>
      <c r="CQ53" s="33"/>
      <c r="CR53" s="33"/>
      <c r="CS53" s="34"/>
      <c r="CT53" s="32"/>
      <c r="CU53" s="33"/>
      <c r="CV53" s="33"/>
      <c r="CW53" s="34"/>
      <c r="CX53" s="32"/>
      <c r="CY53" s="33"/>
      <c r="CZ53" s="33"/>
      <c r="DA53" s="34"/>
      <c r="DB53" s="32"/>
      <c r="DC53" s="33"/>
      <c r="DD53" s="33"/>
      <c r="DE53" s="34"/>
      <c r="DF53" s="32"/>
      <c r="DG53" s="33"/>
      <c r="DH53" s="33"/>
      <c r="DI53" s="34"/>
      <c r="DJ53" s="32"/>
      <c r="DK53" s="33"/>
      <c r="DL53" s="33"/>
      <c r="DM53" s="34"/>
      <c r="DN53" s="32"/>
      <c r="DO53" s="33"/>
      <c r="DP53" s="33"/>
      <c r="DQ53" s="34"/>
      <c r="DR53" s="32"/>
      <c r="DS53" s="33"/>
      <c r="DT53" s="33"/>
      <c r="DU53" s="34"/>
      <c r="DV53" s="32"/>
      <c r="DW53" s="33"/>
      <c r="DX53" s="33"/>
      <c r="DY53" s="34"/>
      <c r="DZ53" s="32"/>
      <c r="EA53" s="33"/>
      <c r="EB53" s="33"/>
      <c r="EC53" s="34"/>
      <c r="ED53" s="32"/>
      <c r="EE53" s="33"/>
      <c r="EF53" s="33"/>
      <c r="EG53" s="34"/>
      <c r="EH53" s="32"/>
      <c r="EI53" s="33"/>
      <c r="EJ53" s="33"/>
      <c r="EK53" s="34"/>
      <c r="EL53" s="32"/>
      <c r="EM53" s="33"/>
      <c r="EN53" s="33"/>
      <c r="EO53" s="34"/>
      <c r="EP53" s="32"/>
      <c r="EQ53" s="33"/>
      <c r="ER53" s="33"/>
      <c r="ES53" s="34"/>
      <c r="ET53" s="32"/>
      <c r="EU53" s="33"/>
      <c r="EV53" s="33"/>
      <c r="EW53" s="34"/>
      <c r="EX53" s="32"/>
      <c r="EY53" s="33"/>
      <c r="EZ53" s="33"/>
      <c r="FA53" s="34"/>
      <c r="FB53" s="32"/>
      <c r="FC53" s="33"/>
      <c r="FD53" s="33"/>
      <c r="FE53" s="34"/>
      <c r="FF53" s="32"/>
      <c r="FG53" s="33"/>
      <c r="FH53" s="33"/>
      <c r="FI53" s="34"/>
      <c r="FJ53" s="32"/>
      <c r="FK53" s="33"/>
      <c r="FL53" s="33"/>
      <c r="FM53" s="34"/>
      <c r="FN53" s="32"/>
      <c r="FO53" s="33"/>
      <c r="FP53" s="33"/>
      <c r="FQ53" s="34"/>
      <c r="FR53" s="32"/>
      <c r="FS53" s="33"/>
      <c r="FT53" s="33"/>
      <c r="FU53" s="34"/>
      <c r="FV53" s="32"/>
      <c r="FW53" s="33"/>
      <c r="FX53" s="33"/>
      <c r="FY53" s="34"/>
      <c r="FZ53" s="32"/>
      <c r="GA53" s="33"/>
      <c r="GB53" s="33"/>
      <c r="GC53" s="34"/>
      <c r="GD53" s="32"/>
      <c r="GE53" s="33"/>
      <c r="GF53" s="33"/>
      <c r="GG53" s="34"/>
      <c r="GH53" s="32"/>
      <c r="GI53" s="33"/>
      <c r="GJ53" s="33"/>
      <c r="GK53" s="34"/>
      <c r="GL53" s="32"/>
      <c r="GM53" s="33"/>
      <c r="GN53" s="33"/>
      <c r="GO53" s="34"/>
      <c r="GP53" s="32"/>
      <c r="GQ53" s="33"/>
      <c r="GR53" s="33"/>
      <c r="GS53" s="34"/>
      <c r="GT53" s="32"/>
      <c r="GU53" s="33"/>
      <c r="GV53" s="33"/>
      <c r="GW53" s="34"/>
      <c r="GX53" s="32"/>
      <c r="GY53" s="33"/>
      <c r="GZ53" s="33"/>
      <c r="HA53" s="34"/>
      <c r="HB53" s="32"/>
      <c r="HC53" s="33"/>
      <c r="HD53" s="33"/>
      <c r="HE53" s="34"/>
      <c r="HF53" s="32"/>
      <c r="HG53" s="33"/>
      <c r="HH53" s="33"/>
      <c r="HI53" s="34"/>
      <c r="HJ53" s="32"/>
      <c r="HK53" s="33"/>
      <c r="HL53" s="33"/>
      <c r="HM53" s="34"/>
      <c r="HN53" s="32"/>
      <c r="HO53" s="33"/>
      <c r="HP53" s="33"/>
      <c r="HQ53" s="34"/>
      <c r="HR53" s="32"/>
      <c r="HS53" s="33"/>
      <c r="HT53" s="33"/>
      <c r="HU53" s="34"/>
      <c r="HV53" s="32"/>
      <c r="HW53" s="33"/>
      <c r="HX53" s="33"/>
      <c r="HY53" s="34"/>
      <c r="HZ53" s="32"/>
      <c r="IA53" s="33"/>
      <c r="IB53" s="33"/>
      <c r="IC53" s="34"/>
      <c r="ID53" s="32"/>
      <c r="IE53" s="33"/>
      <c r="IF53" s="33"/>
      <c r="IG53" s="34"/>
      <c r="IH53" s="32"/>
      <c r="II53" s="33"/>
      <c r="IJ53" s="33"/>
      <c r="IK53" s="34"/>
      <c r="IL53" s="32"/>
      <c r="IM53" s="33"/>
      <c r="IN53" s="33"/>
      <c r="IO53" s="34"/>
      <c r="IP53" s="32"/>
      <c r="IQ53" s="33"/>
      <c r="IR53" s="33"/>
      <c r="IS53" s="34"/>
    </row>
    <row r="54" spans="2:253" ht="0.15" customHeight="1">
      <c r="B54" s="244"/>
      <c r="C54" s="256"/>
      <c r="D54" s="256"/>
      <c r="E54" s="246"/>
      <c r="F54" s="247"/>
      <c r="G54" s="183"/>
      <c r="H54" s="184"/>
      <c r="I54" s="183"/>
      <c r="J54" s="185"/>
      <c r="K54" s="224"/>
      <c r="L54" s="222"/>
      <c r="M54" s="95" t="e">
        <f>ROUND(TEXT(G53,"????"),0)</f>
        <v>#VALUE!</v>
      </c>
      <c r="N54" s="96"/>
      <c r="O54" s="96"/>
      <c r="P54" s="96"/>
      <c r="Q54" s="95" t="b">
        <f>IF(COUNT(I53)=1,ROUND(TEXT(I53,"????"),0),FALSE)</f>
        <v>0</v>
      </c>
      <c r="R54" s="37" t="e">
        <f>IF(R$36="x",FALSE,IF(AND($M54&gt;=R$40,$M54&lt;S$40),TRUE,IF($Q54&lt;&gt;FALSE,IF($Q54&lt;=R$40,TRUE,FALSE))))</f>
        <v>#VALUE!</v>
      </c>
      <c r="S54" s="37" t="e">
        <f t="shared" ref="S54:CD54" si="32">IF(S$36="x",FALSE,IF(AND($M54&gt;=S$40,$M54&lt;T$40),TRUE,IF($Q54&lt;&gt;FALSE,IF(R54=TRUE,IF(S$40&lt;=$Q54,TRUE,FALSE),FALSE),FALSE)))</f>
        <v>#VALUE!</v>
      </c>
      <c r="T54" s="37" t="e">
        <f t="shared" si="32"/>
        <v>#VALUE!</v>
      </c>
      <c r="U54" s="37" t="e">
        <f t="shared" si="32"/>
        <v>#VALUE!</v>
      </c>
      <c r="V54" s="37" t="e">
        <f t="shared" si="32"/>
        <v>#VALUE!</v>
      </c>
      <c r="W54" s="37" t="e">
        <f t="shared" si="32"/>
        <v>#VALUE!</v>
      </c>
      <c r="X54" s="37" t="e">
        <f t="shared" si="32"/>
        <v>#VALUE!</v>
      </c>
      <c r="Y54" s="37" t="e">
        <f t="shared" si="32"/>
        <v>#VALUE!</v>
      </c>
      <c r="Z54" s="37" t="e">
        <f t="shared" si="32"/>
        <v>#VALUE!</v>
      </c>
      <c r="AA54" s="37" t="e">
        <f t="shared" si="32"/>
        <v>#VALUE!</v>
      </c>
      <c r="AB54" s="37" t="e">
        <f t="shared" si="32"/>
        <v>#VALUE!</v>
      </c>
      <c r="AC54" s="37" t="e">
        <f t="shared" si="32"/>
        <v>#VALUE!</v>
      </c>
      <c r="AD54" s="37" t="e">
        <f t="shared" si="32"/>
        <v>#VALUE!</v>
      </c>
      <c r="AE54" s="37" t="e">
        <f t="shared" si="32"/>
        <v>#VALUE!</v>
      </c>
      <c r="AF54" s="37" t="e">
        <f t="shared" si="32"/>
        <v>#VALUE!</v>
      </c>
      <c r="AG54" s="37" t="e">
        <f t="shared" si="32"/>
        <v>#VALUE!</v>
      </c>
      <c r="AH54" s="37" t="e">
        <f t="shared" si="32"/>
        <v>#VALUE!</v>
      </c>
      <c r="AI54" s="37" t="e">
        <f t="shared" si="32"/>
        <v>#VALUE!</v>
      </c>
      <c r="AJ54" s="37" t="e">
        <f t="shared" si="32"/>
        <v>#VALUE!</v>
      </c>
      <c r="AK54" s="37" t="e">
        <f t="shared" si="32"/>
        <v>#VALUE!</v>
      </c>
      <c r="AL54" s="37" t="e">
        <f t="shared" si="32"/>
        <v>#VALUE!</v>
      </c>
      <c r="AM54" s="37" t="e">
        <f t="shared" si="32"/>
        <v>#VALUE!</v>
      </c>
      <c r="AN54" s="37" t="e">
        <f t="shared" si="32"/>
        <v>#VALUE!</v>
      </c>
      <c r="AO54" s="37" t="e">
        <f t="shared" si="32"/>
        <v>#VALUE!</v>
      </c>
      <c r="AP54" s="37" t="e">
        <f t="shared" si="32"/>
        <v>#VALUE!</v>
      </c>
      <c r="AQ54" s="37" t="e">
        <f t="shared" si="32"/>
        <v>#VALUE!</v>
      </c>
      <c r="AR54" s="37" t="e">
        <f t="shared" si="32"/>
        <v>#VALUE!</v>
      </c>
      <c r="AS54" s="37" t="e">
        <f t="shared" si="32"/>
        <v>#VALUE!</v>
      </c>
      <c r="AT54" s="37" t="e">
        <f t="shared" si="32"/>
        <v>#VALUE!</v>
      </c>
      <c r="AU54" s="37" t="e">
        <f t="shared" si="32"/>
        <v>#VALUE!</v>
      </c>
      <c r="AV54" s="37" t="e">
        <f t="shared" si="32"/>
        <v>#VALUE!</v>
      </c>
      <c r="AW54" s="37" t="e">
        <f t="shared" si="32"/>
        <v>#VALUE!</v>
      </c>
      <c r="AX54" s="37" t="e">
        <f t="shared" si="32"/>
        <v>#VALUE!</v>
      </c>
      <c r="AY54" s="37" t="e">
        <f t="shared" si="32"/>
        <v>#VALUE!</v>
      </c>
      <c r="AZ54" s="37" t="e">
        <f t="shared" si="32"/>
        <v>#VALUE!</v>
      </c>
      <c r="BA54" s="37" t="e">
        <f t="shared" si="32"/>
        <v>#VALUE!</v>
      </c>
      <c r="BB54" s="37" t="e">
        <f t="shared" si="32"/>
        <v>#VALUE!</v>
      </c>
      <c r="BC54" s="37" t="e">
        <f t="shared" si="32"/>
        <v>#VALUE!</v>
      </c>
      <c r="BD54" s="37" t="e">
        <f t="shared" si="32"/>
        <v>#VALUE!</v>
      </c>
      <c r="BE54" s="37" t="e">
        <f t="shared" si="32"/>
        <v>#VALUE!</v>
      </c>
      <c r="BF54" s="37" t="e">
        <f t="shared" si="32"/>
        <v>#VALUE!</v>
      </c>
      <c r="BG54" s="37" t="e">
        <f t="shared" si="32"/>
        <v>#VALUE!</v>
      </c>
      <c r="BH54" s="37" t="e">
        <f t="shared" si="32"/>
        <v>#VALUE!</v>
      </c>
      <c r="BI54" s="37" t="e">
        <f t="shared" si="32"/>
        <v>#VALUE!</v>
      </c>
      <c r="BJ54" s="37" t="e">
        <f t="shared" si="32"/>
        <v>#VALUE!</v>
      </c>
      <c r="BK54" s="37" t="e">
        <f t="shared" si="32"/>
        <v>#VALUE!</v>
      </c>
      <c r="BL54" s="37" t="e">
        <f t="shared" si="32"/>
        <v>#VALUE!</v>
      </c>
      <c r="BM54" s="37" t="e">
        <f t="shared" si="32"/>
        <v>#VALUE!</v>
      </c>
      <c r="BN54" s="37" t="e">
        <f t="shared" si="32"/>
        <v>#VALUE!</v>
      </c>
      <c r="BO54" s="37" t="e">
        <f t="shared" si="32"/>
        <v>#VALUE!</v>
      </c>
      <c r="BP54" s="37" t="e">
        <f t="shared" si="32"/>
        <v>#VALUE!</v>
      </c>
      <c r="BQ54" s="37" t="e">
        <f t="shared" si="32"/>
        <v>#VALUE!</v>
      </c>
      <c r="BR54" s="37" t="e">
        <f t="shared" si="32"/>
        <v>#VALUE!</v>
      </c>
      <c r="BS54" s="37" t="e">
        <f t="shared" si="32"/>
        <v>#VALUE!</v>
      </c>
      <c r="BT54" s="37" t="e">
        <f t="shared" si="32"/>
        <v>#VALUE!</v>
      </c>
      <c r="BU54" s="37" t="e">
        <f t="shared" si="32"/>
        <v>#VALUE!</v>
      </c>
      <c r="BV54" s="37" t="e">
        <f t="shared" si="32"/>
        <v>#VALUE!</v>
      </c>
      <c r="BW54" s="37" t="e">
        <f t="shared" si="32"/>
        <v>#VALUE!</v>
      </c>
      <c r="BX54" s="37" t="e">
        <f t="shared" si="32"/>
        <v>#VALUE!</v>
      </c>
      <c r="BY54" s="37" t="e">
        <f t="shared" si="32"/>
        <v>#VALUE!</v>
      </c>
      <c r="BZ54" s="37" t="e">
        <f t="shared" si="32"/>
        <v>#VALUE!</v>
      </c>
      <c r="CA54" s="37" t="e">
        <f t="shared" si="32"/>
        <v>#VALUE!</v>
      </c>
      <c r="CB54" s="37" t="e">
        <f t="shared" si="32"/>
        <v>#VALUE!</v>
      </c>
      <c r="CC54" s="37" t="e">
        <f t="shared" si="32"/>
        <v>#VALUE!</v>
      </c>
      <c r="CD54" s="37" t="e">
        <f t="shared" si="32"/>
        <v>#VALUE!</v>
      </c>
      <c r="CE54" s="37" t="e">
        <f t="shared" ref="CE54:EP54" si="33">IF(CE$36="x",FALSE,IF(AND($M54&gt;=CE$40,$M54&lt;CF$40),TRUE,IF($Q54&lt;&gt;FALSE,IF(CD54=TRUE,IF(CE$40&lt;=$Q54,TRUE,FALSE),FALSE),FALSE)))</f>
        <v>#VALUE!</v>
      </c>
      <c r="CF54" s="37" t="e">
        <f t="shared" si="33"/>
        <v>#VALUE!</v>
      </c>
      <c r="CG54" s="37" t="e">
        <f t="shared" si="33"/>
        <v>#VALUE!</v>
      </c>
      <c r="CH54" s="37" t="e">
        <f t="shared" si="33"/>
        <v>#VALUE!</v>
      </c>
      <c r="CI54" s="37" t="e">
        <f t="shared" si="33"/>
        <v>#VALUE!</v>
      </c>
      <c r="CJ54" s="37" t="e">
        <f t="shared" si="33"/>
        <v>#VALUE!</v>
      </c>
      <c r="CK54" s="37" t="e">
        <f t="shared" si="33"/>
        <v>#VALUE!</v>
      </c>
      <c r="CL54" s="37" t="e">
        <f t="shared" si="33"/>
        <v>#VALUE!</v>
      </c>
      <c r="CM54" s="37" t="e">
        <f t="shared" si="33"/>
        <v>#VALUE!</v>
      </c>
      <c r="CN54" s="37" t="e">
        <f t="shared" si="33"/>
        <v>#VALUE!</v>
      </c>
      <c r="CO54" s="37" t="e">
        <f t="shared" si="33"/>
        <v>#VALUE!</v>
      </c>
      <c r="CP54" s="37" t="e">
        <f t="shared" si="33"/>
        <v>#VALUE!</v>
      </c>
      <c r="CQ54" s="37" t="e">
        <f t="shared" si="33"/>
        <v>#VALUE!</v>
      </c>
      <c r="CR54" s="37" t="e">
        <f t="shared" si="33"/>
        <v>#VALUE!</v>
      </c>
      <c r="CS54" s="37" t="e">
        <f t="shared" si="33"/>
        <v>#VALUE!</v>
      </c>
      <c r="CT54" s="37" t="e">
        <f t="shared" si="33"/>
        <v>#VALUE!</v>
      </c>
      <c r="CU54" s="37" t="e">
        <f t="shared" si="33"/>
        <v>#VALUE!</v>
      </c>
      <c r="CV54" s="37" t="e">
        <f t="shared" si="33"/>
        <v>#VALUE!</v>
      </c>
      <c r="CW54" s="37" t="e">
        <f t="shared" si="33"/>
        <v>#VALUE!</v>
      </c>
      <c r="CX54" s="37" t="e">
        <f t="shared" si="33"/>
        <v>#VALUE!</v>
      </c>
      <c r="CY54" s="37" t="e">
        <f t="shared" si="33"/>
        <v>#VALUE!</v>
      </c>
      <c r="CZ54" s="37" t="e">
        <f t="shared" si="33"/>
        <v>#VALUE!</v>
      </c>
      <c r="DA54" s="37" t="e">
        <f t="shared" si="33"/>
        <v>#VALUE!</v>
      </c>
      <c r="DB54" s="37" t="e">
        <f t="shared" si="33"/>
        <v>#VALUE!</v>
      </c>
      <c r="DC54" s="37" t="e">
        <f t="shared" si="33"/>
        <v>#VALUE!</v>
      </c>
      <c r="DD54" s="37" t="e">
        <f t="shared" si="33"/>
        <v>#VALUE!</v>
      </c>
      <c r="DE54" s="37" t="e">
        <f t="shared" si="33"/>
        <v>#VALUE!</v>
      </c>
      <c r="DF54" s="37" t="e">
        <f t="shared" si="33"/>
        <v>#VALUE!</v>
      </c>
      <c r="DG54" s="37" t="e">
        <f t="shared" si="33"/>
        <v>#VALUE!</v>
      </c>
      <c r="DH54" s="37" t="e">
        <f t="shared" si="33"/>
        <v>#VALUE!</v>
      </c>
      <c r="DI54" s="37" t="e">
        <f t="shared" si="33"/>
        <v>#VALUE!</v>
      </c>
      <c r="DJ54" s="37" t="e">
        <f t="shared" si="33"/>
        <v>#VALUE!</v>
      </c>
      <c r="DK54" s="37" t="e">
        <f t="shared" si="33"/>
        <v>#VALUE!</v>
      </c>
      <c r="DL54" s="37" t="e">
        <f t="shared" si="33"/>
        <v>#VALUE!</v>
      </c>
      <c r="DM54" s="37" t="e">
        <f t="shared" si="33"/>
        <v>#VALUE!</v>
      </c>
      <c r="DN54" s="37" t="e">
        <f t="shared" si="33"/>
        <v>#VALUE!</v>
      </c>
      <c r="DO54" s="37" t="e">
        <f t="shared" si="33"/>
        <v>#VALUE!</v>
      </c>
      <c r="DP54" s="37" t="e">
        <f t="shared" si="33"/>
        <v>#VALUE!</v>
      </c>
      <c r="DQ54" s="37" t="e">
        <f t="shared" si="33"/>
        <v>#VALUE!</v>
      </c>
      <c r="DR54" s="37" t="e">
        <f t="shared" si="33"/>
        <v>#VALUE!</v>
      </c>
      <c r="DS54" s="37" t="e">
        <f t="shared" si="33"/>
        <v>#VALUE!</v>
      </c>
      <c r="DT54" s="37" t="e">
        <f t="shared" si="33"/>
        <v>#VALUE!</v>
      </c>
      <c r="DU54" s="37" t="e">
        <f t="shared" si="33"/>
        <v>#VALUE!</v>
      </c>
      <c r="DV54" s="37" t="e">
        <f t="shared" si="33"/>
        <v>#VALUE!</v>
      </c>
      <c r="DW54" s="37" t="e">
        <f t="shared" si="33"/>
        <v>#VALUE!</v>
      </c>
      <c r="DX54" s="37" t="e">
        <f t="shared" si="33"/>
        <v>#VALUE!</v>
      </c>
      <c r="DY54" s="37" t="e">
        <f t="shared" si="33"/>
        <v>#VALUE!</v>
      </c>
      <c r="DZ54" s="37" t="e">
        <f t="shared" si="33"/>
        <v>#VALUE!</v>
      </c>
      <c r="EA54" s="37" t="e">
        <f t="shared" si="33"/>
        <v>#VALUE!</v>
      </c>
      <c r="EB54" s="37" t="e">
        <f t="shared" si="33"/>
        <v>#VALUE!</v>
      </c>
      <c r="EC54" s="37" t="e">
        <f t="shared" si="33"/>
        <v>#VALUE!</v>
      </c>
      <c r="ED54" s="37" t="e">
        <f t="shared" si="33"/>
        <v>#VALUE!</v>
      </c>
      <c r="EE54" s="37" t="e">
        <f t="shared" si="33"/>
        <v>#VALUE!</v>
      </c>
      <c r="EF54" s="37" t="e">
        <f t="shared" si="33"/>
        <v>#VALUE!</v>
      </c>
      <c r="EG54" s="37" t="e">
        <f t="shared" si="33"/>
        <v>#VALUE!</v>
      </c>
      <c r="EH54" s="37" t="e">
        <f t="shared" si="33"/>
        <v>#VALUE!</v>
      </c>
      <c r="EI54" s="37" t="e">
        <f t="shared" si="33"/>
        <v>#VALUE!</v>
      </c>
      <c r="EJ54" s="37" t="e">
        <f t="shared" si="33"/>
        <v>#VALUE!</v>
      </c>
      <c r="EK54" s="37" t="e">
        <f t="shared" si="33"/>
        <v>#VALUE!</v>
      </c>
      <c r="EL54" s="37" t="e">
        <f t="shared" si="33"/>
        <v>#VALUE!</v>
      </c>
      <c r="EM54" s="37" t="e">
        <f t="shared" si="33"/>
        <v>#VALUE!</v>
      </c>
      <c r="EN54" s="37" t="e">
        <f t="shared" si="33"/>
        <v>#VALUE!</v>
      </c>
      <c r="EO54" s="37" t="e">
        <f t="shared" si="33"/>
        <v>#VALUE!</v>
      </c>
      <c r="EP54" s="37" t="e">
        <f t="shared" si="33"/>
        <v>#VALUE!</v>
      </c>
      <c r="EQ54" s="37" t="e">
        <f t="shared" ref="EQ54:HB54" si="34">IF(EQ$36="x",FALSE,IF(AND($M54&gt;=EQ$40,$M54&lt;ER$40),TRUE,IF($Q54&lt;&gt;FALSE,IF(EP54=TRUE,IF(EQ$40&lt;=$Q54,TRUE,FALSE),FALSE),FALSE)))</f>
        <v>#VALUE!</v>
      </c>
      <c r="ER54" s="37" t="e">
        <f t="shared" si="34"/>
        <v>#VALUE!</v>
      </c>
      <c r="ES54" s="37" t="e">
        <f t="shared" si="34"/>
        <v>#VALUE!</v>
      </c>
      <c r="ET54" s="37" t="e">
        <f t="shared" si="34"/>
        <v>#VALUE!</v>
      </c>
      <c r="EU54" s="37" t="e">
        <f t="shared" si="34"/>
        <v>#VALUE!</v>
      </c>
      <c r="EV54" s="37" t="e">
        <f t="shared" si="34"/>
        <v>#VALUE!</v>
      </c>
      <c r="EW54" s="37" t="e">
        <f t="shared" si="34"/>
        <v>#VALUE!</v>
      </c>
      <c r="EX54" s="37" t="e">
        <f t="shared" si="34"/>
        <v>#VALUE!</v>
      </c>
      <c r="EY54" s="37" t="e">
        <f t="shared" si="34"/>
        <v>#VALUE!</v>
      </c>
      <c r="EZ54" s="37" t="e">
        <f t="shared" si="34"/>
        <v>#VALUE!</v>
      </c>
      <c r="FA54" s="37" t="e">
        <f t="shared" si="34"/>
        <v>#VALUE!</v>
      </c>
      <c r="FB54" s="37" t="e">
        <f t="shared" si="34"/>
        <v>#VALUE!</v>
      </c>
      <c r="FC54" s="37" t="e">
        <f t="shared" si="34"/>
        <v>#VALUE!</v>
      </c>
      <c r="FD54" s="37" t="e">
        <f t="shared" si="34"/>
        <v>#VALUE!</v>
      </c>
      <c r="FE54" s="37" t="e">
        <f t="shared" si="34"/>
        <v>#VALUE!</v>
      </c>
      <c r="FF54" s="37" t="e">
        <f t="shared" si="34"/>
        <v>#VALUE!</v>
      </c>
      <c r="FG54" s="37" t="e">
        <f t="shared" si="34"/>
        <v>#VALUE!</v>
      </c>
      <c r="FH54" s="37" t="e">
        <f t="shared" si="34"/>
        <v>#VALUE!</v>
      </c>
      <c r="FI54" s="37" t="e">
        <f t="shared" si="34"/>
        <v>#VALUE!</v>
      </c>
      <c r="FJ54" s="37" t="e">
        <f t="shared" si="34"/>
        <v>#VALUE!</v>
      </c>
      <c r="FK54" s="37" t="e">
        <f t="shared" si="34"/>
        <v>#VALUE!</v>
      </c>
      <c r="FL54" s="37" t="e">
        <f t="shared" si="34"/>
        <v>#VALUE!</v>
      </c>
      <c r="FM54" s="37" t="e">
        <f t="shared" si="34"/>
        <v>#VALUE!</v>
      </c>
      <c r="FN54" s="37" t="e">
        <f t="shared" si="34"/>
        <v>#VALUE!</v>
      </c>
      <c r="FO54" s="37" t="e">
        <f t="shared" si="34"/>
        <v>#VALUE!</v>
      </c>
      <c r="FP54" s="37" t="e">
        <f t="shared" si="34"/>
        <v>#VALUE!</v>
      </c>
      <c r="FQ54" s="37" t="e">
        <f t="shared" si="34"/>
        <v>#VALUE!</v>
      </c>
      <c r="FR54" s="37" t="e">
        <f t="shared" si="34"/>
        <v>#VALUE!</v>
      </c>
      <c r="FS54" s="37" t="e">
        <f t="shared" si="34"/>
        <v>#VALUE!</v>
      </c>
      <c r="FT54" s="37" t="e">
        <f t="shared" si="34"/>
        <v>#VALUE!</v>
      </c>
      <c r="FU54" s="37" t="e">
        <f t="shared" si="34"/>
        <v>#VALUE!</v>
      </c>
      <c r="FV54" s="37" t="e">
        <f t="shared" si="34"/>
        <v>#VALUE!</v>
      </c>
      <c r="FW54" s="37" t="e">
        <f t="shared" si="34"/>
        <v>#VALUE!</v>
      </c>
      <c r="FX54" s="37" t="e">
        <f t="shared" si="34"/>
        <v>#VALUE!</v>
      </c>
      <c r="FY54" s="37" t="e">
        <f t="shared" si="34"/>
        <v>#VALUE!</v>
      </c>
      <c r="FZ54" s="37" t="e">
        <f t="shared" si="34"/>
        <v>#VALUE!</v>
      </c>
      <c r="GA54" s="37" t="e">
        <f t="shared" si="34"/>
        <v>#VALUE!</v>
      </c>
      <c r="GB54" s="37" t="e">
        <f t="shared" si="34"/>
        <v>#VALUE!</v>
      </c>
      <c r="GC54" s="37" t="e">
        <f t="shared" si="34"/>
        <v>#VALUE!</v>
      </c>
      <c r="GD54" s="37" t="e">
        <f t="shared" si="34"/>
        <v>#VALUE!</v>
      </c>
      <c r="GE54" s="37" t="e">
        <f t="shared" si="34"/>
        <v>#VALUE!</v>
      </c>
      <c r="GF54" s="37" t="e">
        <f t="shared" si="34"/>
        <v>#VALUE!</v>
      </c>
      <c r="GG54" s="37" t="e">
        <f t="shared" si="34"/>
        <v>#VALUE!</v>
      </c>
      <c r="GH54" s="37" t="e">
        <f t="shared" si="34"/>
        <v>#VALUE!</v>
      </c>
      <c r="GI54" s="37" t="e">
        <f t="shared" si="34"/>
        <v>#VALUE!</v>
      </c>
      <c r="GJ54" s="37" t="e">
        <f t="shared" si="34"/>
        <v>#VALUE!</v>
      </c>
      <c r="GK54" s="37" t="e">
        <f t="shared" si="34"/>
        <v>#VALUE!</v>
      </c>
      <c r="GL54" s="37" t="e">
        <f t="shared" si="34"/>
        <v>#VALUE!</v>
      </c>
      <c r="GM54" s="37" t="e">
        <f t="shared" si="34"/>
        <v>#VALUE!</v>
      </c>
      <c r="GN54" s="37" t="e">
        <f t="shared" si="34"/>
        <v>#VALUE!</v>
      </c>
      <c r="GO54" s="37" t="e">
        <f t="shared" si="34"/>
        <v>#VALUE!</v>
      </c>
      <c r="GP54" s="37" t="e">
        <f t="shared" si="34"/>
        <v>#VALUE!</v>
      </c>
      <c r="GQ54" s="37" t="e">
        <f t="shared" si="34"/>
        <v>#VALUE!</v>
      </c>
      <c r="GR54" s="37" t="e">
        <f t="shared" si="34"/>
        <v>#VALUE!</v>
      </c>
      <c r="GS54" s="37" t="e">
        <f t="shared" si="34"/>
        <v>#VALUE!</v>
      </c>
      <c r="GT54" s="37" t="e">
        <f t="shared" si="34"/>
        <v>#VALUE!</v>
      </c>
      <c r="GU54" s="37" t="e">
        <f t="shared" si="34"/>
        <v>#VALUE!</v>
      </c>
      <c r="GV54" s="37" t="e">
        <f t="shared" si="34"/>
        <v>#VALUE!</v>
      </c>
      <c r="GW54" s="37" t="e">
        <f t="shared" si="34"/>
        <v>#VALUE!</v>
      </c>
      <c r="GX54" s="37" t="e">
        <f t="shared" si="34"/>
        <v>#VALUE!</v>
      </c>
      <c r="GY54" s="37" t="e">
        <f t="shared" si="34"/>
        <v>#VALUE!</v>
      </c>
      <c r="GZ54" s="37" t="e">
        <f t="shared" si="34"/>
        <v>#VALUE!</v>
      </c>
      <c r="HA54" s="37" t="e">
        <f t="shared" si="34"/>
        <v>#VALUE!</v>
      </c>
      <c r="HB54" s="37" t="e">
        <f t="shared" si="34"/>
        <v>#VALUE!</v>
      </c>
      <c r="HC54" s="37" t="e">
        <f t="shared" ref="HC54:IS54" si="35">IF(HC$36="x",FALSE,IF(AND($M54&gt;=HC$40,$M54&lt;HD$40),TRUE,IF($Q54&lt;&gt;FALSE,IF(HB54=TRUE,IF(HC$40&lt;=$Q54,TRUE,FALSE),FALSE),FALSE)))</f>
        <v>#VALUE!</v>
      </c>
      <c r="HD54" s="37" t="e">
        <f t="shared" si="35"/>
        <v>#VALUE!</v>
      </c>
      <c r="HE54" s="37" t="e">
        <f t="shared" si="35"/>
        <v>#VALUE!</v>
      </c>
      <c r="HF54" s="37" t="e">
        <f t="shared" si="35"/>
        <v>#VALUE!</v>
      </c>
      <c r="HG54" s="37" t="e">
        <f t="shared" si="35"/>
        <v>#VALUE!</v>
      </c>
      <c r="HH54" s="37" t="e">
        <f t="shared" si="35"/>
        <v>#VALUE!</v>
      </c>
      <c r="HI54" s="37" t="e">
        <f t="shared" si="35"/>
        <v>#VALUE!</v>
      </c>
      <c r="HJ54" s="37" t="e">
        <f t="shared" si="35"/>
        <v>#VALUE!</v>
      </c>
      <c r="HK54" s="37" t="e">
        <f t="shared" si="35"/>
        <v>#VALUE!</v>
      </c>
      <c r="HL54" s="37" t="e">
        <f t="shared" si="35"/>
        <v>#VALUE!</v>
      </c>
      <c r="HM54" s="37" t="e">
        <f t="shared" si="35"/>
        <v>#VALUE!</v>
      </c>
      <c r="HN54" s="37" t="e">
        <f t="shared" si="35"/>
        <v>#VALUE!</v>
      </c>
      <c r="HO54" s="37" t="e">
        <f t="shared" si="35"/>
        <v>#VALUE!</v>
      </c>
      <c r="HP54" s="37" t="e">
        <f t="shared" si="35"/>
        <v>#VALUE!</v>
      </c>
      <c r="HQ54" s="37" t="e">
        <f t="shared" si="35"/>
        <v>#VALUE!</v>
      </c>
      <c r="HR54" s="37" t="e">
        <f t="shared" si="35"/>
        <v>#VALUE!</v>
      </c>
      <c r="HS54" s="37" t="e">
        <f t="shared" si="35"/>
        <v>#VALUE!</v>
      </c>
      <c r="HT54" s="37" t="e">
        <f t="shared" si="35"/>
        <v>#VALUE!</v>
      </c>
      <c r="HU54" s="37" t="e">
        <f t="shared" si="35"/>
        <v>#VALUE!</v>
      </c>
      <c r="HV54" s="37" t="e">
        <f t="shared" si="35"/>
        <v>#VALUE!</v>
      </c>
      <c r="HW54" s="37" t="e">
        <f t="shared" si="35"/>
        <v>#VALUE!</v>
      </c>
      <c r="HX54" s="37" t="e">
        <f t="shared" si="35"/>
        <v>#VALUE!</v>
      </c>
      <c r="HY54" s="37" t="e">
        <f t="shared" si="35"/>
        <v>#VALUE!</v>
      </c>
      <c r="HZ54" s="37" t="e">
        <f t="shared" si="35"/>
        <v>#VALUE!</v>
      </c>
      <c r="IA54" s="37" t="e">
        <f t="shared" si="35"/>
        <v>#VALUE!</v>
      </c>
      <c r="IB54" s="37" t="e">
        <f t="shared" si="35"/>
        <v>#VALUE!</v>
      </c>
      <c r="IC54" s="37" t="e">
        <f t="shared" si="35"/>
        <v>#VALUE!</v>
      </c>
      <c r="ID54" s="37" t="e">
        <f t="shared" si="35"/>
        <v>#VALUE!</v>
      </c>
      <c r="IE54" s="37" t="e">
        <f t="shared" si="35"/>
        <v>#VALUE!</v>
      </c>
      <c r="IF54" s="37" t="e">
        <f t="shared" si="35"/>
        <v>#VALUE!</v>
      </c>
      <c r="IG54" s="37" t="e">
        <f t="shared" si="35"/>
        <v>#VALUE!</v>
      </c>
      <c r="IH54" s="37" t="e">
        <f t="shared" si="35"/>
        <v>#VALUE!</v>
      </c>
      <c r="II54" s="37" t="e">
        <f t="shared" si="35"/>
        <v>#VALUE!</v>
      </c>
      <c r="IJ54" s="37" t="e">
        <f t="shared" si="35"/>
        <v>#VALUE!</v>
      </c>
      <c r="IK54" s="37" t="e">
        <f t="shared" si="35"/>
        <v>#VALUE!</v>
      </c>
      <c r="IL54" s="37" t="e">
        <f t="shared" si="35"/>
        <v>#VALUE!</v>
      </c>
      <c r="IM54" s="37" t="e">
        <f t="shared" si="35"/>
        <v>#VALUE!</v>
      </c>
      <c r="IN54" s="37" t="e">
        <f t="shared" si="35"/>
        <v>#VALUE!</v>
      </c>
      <c r="IO54" s="37" t="e">
        <f t="shared" si="35"/>
        <v>#VALUE!</v>
      </c>
      <c r="IP54" s="37" t="e">
        <f t="shared" si="35"/>
        <v>#VALUE!</v>
      </c>
      <c r="IQ54" s="37" t="e">
        <f t="shared" si="35"/>
        <v>#VALUE!</v>
      </c>
      <c r="IR54" s="37" t="e">
        <f t="shared" si="35"/>
        <v>#VALUE!</v>
      </c>
      <c r="IS54" s="37" t="e">
        <f t="shared" si="35"/>
        <v>#VALUE!</v>
      </c>
    </row>
    <row r="55" spans="2:253" ht="15" customHeight="1">
      <c r="B55" s="245"/>
      <c r="C55" s="256"/>
      <c r="D55" s="256"/>
      <c r="E55" s="248"/>
      <c r="F55" s="249"/>
      <c r="G55" s="230"/>
      <c r="H55" s="231"/>
      <c r="I55" s="230"/>
      <c r="J55" s="231"/>
      <c r="K55" s="225"/>
      <c r="L55" s="222"/>
      <c r="M55" s="202" t="s">
        <v>74</v>
      </c>
      <c r="N55" s="203"/>
      <c r="O55" s="203"/>
      <c r="P55" s="203"/>
      <c r="Q55" s="204"/>
      <c r="R55" s="39"/>
      <c r="S55" s="40"/>
      <c r="T55" s="40"/>
      <c r="U55" s="41"/>
      <c r="V55" s="39"/>
      <c r="W55" s="40"/>
      <c r="X55" s="40"/>
      <c r="Y55" s="41"/>
      <c r="Z55" s="39"/>
      <c r="AA55" s="40"/>
      <c r="AB55" s="40"/>
      <c r="AC55" s="41"/>
      <c r="AD55" s="39"/>
      <c r="AE55" s="40"/>
      <c r="AF55" s="40"/>
      <c r="AG55" s="41"/>
      <c r="AH55" s="39"/>
      <c r="AI55" s="40"/>
      <c r="AJ55" s="40"/>
      <c r="AK55" s="41"/>
      <c r="AL55" s="39"/>
      <c r="AM55" s="40"/>
      <c r="AN55" s="40"/>
      <c r="AO55" s="41"/>
      <c r="AP55" s="39"/>
      <c r="AQ55" s="40"/>
      <c r="AR55" s="40"/>
      <c r="AS55" s="41"/>
      <c r="AT55" s="39"/>
      <c r="AU55" s="40"/>
      <c r="AV55" s="40"/>
      <c r="AW55" s="41"/>
      <c r="AX55" s="39"/>
      <c r="AY55" s="40"/>
      <c r="AZ55" s="40"/>
      <c r="BA55" s="41"/>
      <c r="BB55" s="39"/>
      <c r="BC55" s="40"/>
      <c r="BD55" s="40"/>
      <c r="BE55" s="41"/>
      <c r="BF55" s="39"/>
      <c r="BG55" s="40"/>
      <c r="BH55" s="40"/>
      <c r="BI55" s="41"/>
      <c r="BJ55" s="39"/>
      <c r="BK55" s="40"/>
      <c r="BL55" s="40"/>
      <c r="BM55" s="41"/>
      <c r="BN55" s="39"/>
      <c r="BO55" s="40"/>
      <c r="BP55" s="40"/>
      <c r="BQ55" s="41"/>
      <c r="BR55" s="39"/>
      <c r="BS55" s="40"/>
      <c r="BT55" s="40"/>
      <c r="BU55" s="41"/>
      <c r="BV55" s="39"/>
      <c r="BW55" s="40"/>
      <c r="BX55" s="40"/>
      <c r="BY55" s="41"/>
      <c r="BZ55" s="39"/>
      <c r="CA55" s="40"/>
      <c r="CB55" s="40"/>
      <c r="CC55" s="41"/>
      <c r="CD55" s="39"/>
      <c r="CE55" s="40"/>
      <c r="CF55" s="40"/>
      <c r="CG55" s="41"/>
      <c r="CH55" s="39"/>
      <c r="CI55" s="40"/>
      <c r="CJ55" s="40"/>
      <c r="CK55" s="41"/>
      <c r="CL55" s="39"/>
      <c r="CM55" s="40"/>
      <c r="CN55" s="40"/>
      <c r="CO55" s="41"/>
      <c r="CP55" s="39"/>
      <c r="CQ55" s="40"/>
      <c r="CR55" s="40"/>
      <c r="CS55" s="41"/>
      <c r="CT55" s="39"/>
      <c r="CU55" s="40"/>
      <c r="CV55" s="40"/>
      <c r="CW55" s="41"/>
      <c r="CX55" s="39"/>
      <c r="CY55" s="40"/>
      <c r="CZ55" s="40"/>
      <c r="DA55" s="41"/>
      <c r="DB55" s="39"/>
      <c r="DC55" s="40"/>
      <c r="DD55" s="40"/>
      <c r="DE55" s="41"/>
      <c r="DF55" s="39"/>
      <c r="DG55" s="40"/>
      <c r="DH55" s="40"/>
      <c r="DI55" s="41"/>
      <c r="DJ55" s="39"/>
      <c r="DK55" s="40"/>
      <c r="DL55" s="40"/>
      <c r="DM55" s="41"/>
      <c r="DN55" s="39"/>
      <c r="DO55" s="40"/>
      <c r="DP55" s="40"/>
      <c r="DQ55" s="41"/>
      <c r="DR55" s="39"/>
      <c r="DS55" s="40"/>
      <c r="DT55" s="40"/>
      <c r="DU55" s="41"/>
      <c r="DV55" s="39"/>
      <c r="DW55" s="40"/>
      <c r="DX55" s="40"/>
      <c r="DY55" s="41"/>
      <c r="DZ55" s="39"/>
      <c r="EA55" s="40"/>
      <c r="EB55" s="40"/>
      <c r="EC55" s="41"/>
      <c r="ED55" s="39"/>
      <c r="EE55" s="40"/>
      <c r="EF55" s="40"/>
      <c r="EG55" s="41"/>
      <c r="EH55" s="39"/>
      <c r="EI55" s="40"/>
      <c r="EJ55" s="40"/>
      <c r="EK55" s="41"/>
      <c r="EL55" s="39"/>
      <c r="EM55" s="40"/>
      <c r="EN55" s="40"/>
      <c r="EO55" s="41"/>
      <c r="EP55" s="39"/>
      <c r="EQ55" s="40"/>
      <c r="ER55" s="40"/>
      <c r="ES55" s="41"/>
      <c r="ET55" s="39"/>
      <c r="EU55" s="40"/>
      <c r="EV55" s="40"/>
      <c r="EW55" s="41"/>
      <c r="EX55" s="39"/>
      <c r="EY55" s="40"/>
      <c r="EZ55" s="40"/>
      <c r="FA55" s="41"/>
      <c r="FB55" s="39"/>
      <c r="FC55" s="40"/>
      <c r="FD55" s="40"/>
      <c r="FE55" s="41"/>
      <c r="FF55" s="39"/>
      <c r="FG55" s="40"/>
      <c r="FH55" s="40"/>
      <c r="FI55" s="41"/>
      <c r="FJ55" s="39"/>
      <c r="FK55" s="40"/>
      <c r="FL55" s="40"/>
      <c r="FM55" s="41"/>
      <c r="FN55" s="39"/>
      <c r="FO55" s="40"/>
      <c r="FP55" s="40"/>
      <c r="FQ55" s="41"/>
      <c r="FR55" s="39"/>
      <c r="FS55" s="40"/>
      <c r="FT55" s="40"/>
      <c r="FU55" s="41"/>
      <c r="FV55" s="39"/>
      <c r="FW55" s="40"/>
      <c r="FX55" s="40"/>
      <c r="FY55" s="41"/>
      <c r="FZ55" s="39"/>
      <c r="GA55" s="40"/>
      <c r="GB55" s="40"/>
      <c r="GC55" s="41"/>
      <c r="GD55" s="39"/>
      <c r="GE55" s="40"/>
      <c r="GF55" s="40"/>
      <c r="GG55" s="41"/>
      <c r="GH55" s="39"/>
      <c r="GI55" s="40"/>
      <c r="GJ55" s="40"/>
      <c r="GK55" s="41"/>
      <c r="GL55" s="39"/>
      <c r="GM55" s="40"/>
      <c r="GN55" s="40"/>
      <c r="GO55" s="41"/>
      <c r="GP55" s="39"/>
      <c r="GQ55" s="40"/>
      <c r="GR55" s="40"/>
      <c r="GS55" s="41"/>
      <c r="GT55" s="39"/>
      <c r="GU55" s="40"/>
      <c r="GV55" s="40"/>
      <c r="GW55" s="41"/>
      <c r="GX55" s="39"/>
      <c r="GY55" s="40"/>
      <c r="GZ55" s="40"/>
      <c r="HA55" s="41"/>
      <c r="HB55" s="39"/>
      <c r="HC55" s="40"/>
      <c r="HD55" s="40"/>
      <c r="HE55" s="41"/>
      <c r="HF55" s="39"/>
      <c r="HG55" s="40"/>
      <c r="HH55" s="40"/>
      <c r="HI55" s="41"/>
      <c r="HJ55" s="39"/>
      <c r="HK55" s="40"/>
      <c r="HL55" s="40"/>
      <c r="HM55" s="41"/>
      <c r="HN55" s="39"/>
      <c r="HO55" s="40"/>
      <c r="HP55" s="40"/>
      <c r="HQ55" s="41"/>
      <c r="HR55" s="39"/>
      <c r="HS55" s="40"/>
      <c r="HT55" s="40"/>
      <c r="HU55" s="41"/>
      <c r="HV55" s="39"/>
      <c r="HW55" s="40"/>
      <c r="HX55" s="40"/>
      <c r="HY55" s="41"/>
      <c r="HZ55" s="39"/>
      <c r="IA55" s="40"/>
      <c r="IB55" s="40"/>
      <c r="IC55" s="41"/>
      <c r="ID55" s="39"/>
      <c r="IE55" s="40"/>
      <c r="IF55" s="40"/>
      <c r="IG55" s="41"/>
      <c r="IH55" s="39"/>
      <c r="II55" s="40"/>
      <c r="IJ55" s="40"/>
      <c r="IK55" s="41"/>
      <c r="IL55" s="39"/>
      <c r="IM55" s="40"/>
      <c r="IN55" s="40"/>
      <c r="IO55" s="41"/>
      <c r="IP55" s="39"/>
      <c r="IQ55" s="40"/>
      <c r="IR55" s="40"/>
      <c r="IS55" s="41"/>
    </row>
    <row r="56" spans="2:253" ht="0.15" customHeight="1">
      <c r="B56" s="122"/>
      <c r="C56" s="256" t="s">
        <v>80</v>
      </c>
      <c r="D56" s="256"/>
      <c r="E56" s="180"/>
      <c r="F56" s="151"/>
      <c r="G56" s="186"/>
      <c r="H56" s="187"/>
      <c r="I56" s="186"/>
      <c r="J56" s="187"/>
      <c r="K56" s="130"/>
      <c r="L56" s="94"/>
      <c r="M56" s="97" t="e">
        <f>ROUND(TEXT(G55,"????"),0)</f>
        <v>#VALUE!</v>
      </c>
      <c r="N56" s="98"/>
      <c r="O56" s="98"/>
      <c r="P56" s="98"/>
      <c r="Q56" s="99" t="b">
        <f>IF(COUNT(I55)=1,ROUND(TEXT(I55,"????"),0),FALSE)</f>
        <v>0</v>
      </c>
      <c r="R56" s="37" t="e">
        <f>IF(R$36="x",FALSE,IF(AND($M56&gt;=R$40,$M56&lt;S$40),TRUE,IF($Q56&lt;&gt;FALSE,IF($Q56&lt;=R$40,TRUE,FALSE))))</f>
        <v>#VALUE!</v>
      </c>
      <c r="S56" s="37" t="e">
        <f t="shared" ref="S56:CD56" si="36">IF(S$36="x",FALSE,IF(AND($M56&gt;=S$40,$M56&lt;T$40),TRUE,IF($Q56&lt;&gt;FALSE,IF(R56=TRUE,IF(S$40&lt;=$Q56,TRUE,FALSE),FALSE),FALSE)))</f>
        <v>#VALUE!</v>
      </c>
      <c r="T56" s="37" t="e">
        <f t="shared" si="36"/>
        <v>#VALUE!</v>
      </c>
      <c r="U56" s="37" t="e">
        <f t="shared" si="36"/>
        <v>#VALUE!</v>
      </c>
      <c r="V56" s="37" t="e">
        <f t="shared" si="36"/>
        <v>#VALUE!</v>
      </c>
      <c r="W56" s="37" t="e">
        <f t="shared" si="36"/>
        <v>#VALUE!</v>
      </c>
      <c r="X56" s="37" t="e">
        <f t="shared" si="36"/>
        <v>#VALUE!</v>
      </c>
      <c r="Y56" s="37" t="e">
        <f t="shared" si="36"/>
        <v>#VALUE!</v>
      </c>
      <c r="Z56" s="37" t="e">
        <f t="shared" si="36"/>
        <v>#VALUE!</v>
      </c>
      <c r="AA56" s="37" t="e">
        <f t="shared" si="36"/>
        <v>#VALUE!</v>
      </c>
      <c r="AB56" s="37" t="e">
        <f t="shared" si="36"/>
        <v>#VALUE!</v>
      </c>
      <c r="AC56" s="37" t="e">
        <f t="shared" si="36"/>
        <v>#VALUE!</v>
      </c>
      <c r="AD56" s="37" t="e">
        <f t="shared" si="36"/>
        <v>#VALUE!</v>
      </c>
      <c r="AE56" s="37" t="e">
        <f t="shared" si="36"/>
        <v>#VALUE!</v>
      </c>
      <c r="AF56" s="37" t="e">
        <f t="shared" si="36"/>
        <v>#VALUE!</v>
      </c>
      <c r="AG56" s="37" t="e">
        <f t="shared" si="36"/>
        <v>#VALUE!</v>
      </c>
      <c r="AH56" s="37" t="e">
        <f t="shared" si="36"/>
        <v>#VALUE!</v>
      </c>
      <c r="AI56" s="37" t="e">
        <f t="shared" si="36"/>
        <v>#VALUE!</v>
      </c>
      <c r="AJ56" s="37" t="e">
        <f t="shared" si="36"/>
        <v>#VALUE!</v>
      </c>
      <c r="AK56" s="37" t="e">
        <f t="shared" si="36"/>
        <v>#VALUE!</v>
      </c>
      <c r="AL56" s="37" t="e">
        <f t="shared" si="36"/>
        <v>#VALUE!</v>
      </c>
      <c r="AM56" s="37" t="e">
        <f t="shared" si="36"/>
        <v>#VALUE!</v>
      </c>
      <c r="AN56" s="37" t="e">
        <f t="shared" si="36"/>
        <v>#VALUE!</v>
      </c>
      <c r="AO56" s="37" t="e">
        <f t="shared" si="36"/>
        <v>#VALUE!</v>
      </c>
      <c r="AP56" s="37" t="e">
        <f t="shared" si="36"/>
        <v>#VALUE!</v>
      </c>
      <c r="AQ56" s="37" t="e">
        <f t="shared" si="36"/>
        <v>#VALUE!</v>
      </c>
      <c r="AR56" s="37" t="e">
        <f t="shared" si="36"/>
        <v>#VALUE!</v>
      </c>
      <c r="AS56" s="37" t="e">
        <f t="shared" si="36"/>
        <v>#VALUE!</v>
      </c>
      <c r="AT56" s="37" t="e">
        <f t="shared" si="36"/>
        <v>#VALUE!</v>
      </c>
      <c r="AU56" s="37" t="e">
        <f t="shared" si="36"/>
        <v>#VALUE!</v>
      </c>
      <c r="AV56" s="37" t="e">
        <f t="shared" si="36"/>
        <v>#VALUE!</v>
      </c>
      <c r="AW56" s="37" t="e">
        <f t="shared" si="36"/>
        <v>#VALUE!</v>
      </c>
      <c r="AX56" s="37" t="e">
        <f t="shared" si="36"/>
        <v>#VALUE!</v>
      </c>
      <c r="AY56" s="37" t="e">
        <f t="shared" si="36"/>
        <v>#VALUE!</v>
      </c>
      <c r="AZ56" s="37" t="e">
        <f t="shared" si="36"/>
        <v>#VALUE!</v>
      </c>
      <c r="BA56" s="37" t="e">
        <f t="shared" si="36"/>
        <v>#VALUE!</v>
      </c>
      <c r="BB56" s="37" t="e">
        <f t="shared" si="36"/>
        <v>#VALUE!</v>
      </c>
      <c r="BC56" s="37" t="e">
        <f t="shared" si="36"/>
        <v>#VALUE!</v>
      </c>
      <c r="BD56" s="37" t="e">
        <f t="shared" si="36"/>
        <v>#VALUE!</v>
      </c>
      <c r="BE56" s="37" t="e">
        <f t="shared" si="36"/>
        <v>#VALUE!</v>
      </c>
      <c r="BF56" s="37" t="e">
        <f t="shared" si="36"/>
        <v>#VALUE!</v>
      </c>
      <c r="BG56" s="37" t="e">
        <f t="shared" si="36"/>
        <v>#VALUE!</v>
      </c>
      <c r="BH56" s="37" t="e">
        <f t="shared" si="36"/>
        <v>#VALUE!</v>
      </c>
      <c r="BI56" s="37" t="e">
        <f t="shared" si="36"/>
        <v>#VALUE!</v>
      </c>
      <c r="BJ56" s="37" t="e">
        <f t="shared" si="36"/>
        <v>#VALUE!</v>
      </c>
      <c r="BK56" s="37" t="e">
        <f t="shared" si="36"/>
        <v>#VALUE!</v>
      </c>
      <c r="BL56" s="37" t="e">
        <f t="shared" si="36"/>
        <v>#VALUE!</v>
      </c>
      <c r="BM56" s="37" t="e">
        <f t="shared" si="36"/>
        <v>#VALUE!</v>
      </c>
      <c r="BN56" s="37" t="e">
        <f t="shared" si="36"/>
        <v>#VALUE!</v>
      </c>
      <c r="BO56" s="37" t="e">
        <f t="shared" si="36"/>
        <v>#VALUE!</v>
      </c>
      <c r="BP56" s="37" t="e">
        <f t="shared" si="36"/>
        <v>#VALUE!</v>
      </c>
      <c r="BQ56" s="37" t="e">
        <f t="shared" si="36"/>
        <v>#VALUE!</v>
      </c>
      <c r="BR56" s="37" t="e">
        <f t="shared" si="36"/>
        <v>#VALUE!</v>
      </c>
      <c r="BS56" s="37" t="e">
        <f t="shared" si="36"/>
        <v>#VALUE!</v>
      </c>
      <c r="BT56" s="37" t="e">
        <f t="shared" si="36"/>
        <v>#VALUE!</v>
      </c>
      <c r="BU56" s="37" t="e">
        <f t="shared" si="36"/>
        <v>#VALUE!</v>
      </c>
      <c r="BV56" s="37" t="e">
        <f t="shared" si="36"/>
        <v>#VALUE!</v>
      </c>
      <c r="BW56" s="37" t="e">
        <f t="shared" si="36"/>
        <v>#VALUE!</v>
      </c>
      <c r="BX56" s="37" t="e">
        <f t="shared" si="36"/>
        <v>#VALUE!</v>
      </c>
      <c r="BY56" s="37" t="e">
        <f t="shared" si="36"/>
        <v>#VALUE!</v>
      </c>
      <c r="BZ56" s="37" t="e">
        <f t="shared" si="36"/>
        <v>#VALUE!</v>
      </c>
      <c r="CA56" s="37" t="e">
        <f t="shared" si="36"/>
        <v>#VALUE!</v>
      </c>
      <c r="CB56" s="37" t="e">
        <f t="shared" si="36"/>
        <v>#VALUE!</v>
      </c>
      <c r="CC56" s="37" t="e">
        <f t="shared" si="36"/>
        <v>#VALUE!</v>
      </c>
      <c r="CD56" s="37" t="e">
        <f t="shared" si="36"/>
        <v>#VALUE!</v>
      </c>
      <c r="CE56" s="37" t="e">
        <f t="shared" ref="CE56:EP56" si="37">IF(CE$36="x",FALSE,IF(AND($M56&gt;=CE$40,$M56&lt;CF$40),TRUE,IF($Q56&lt;&gt;FALSE,IF(CD56=TRUE,IF(CE$40&lt;=$Q56,TRUE,FALSE),FALSE),FALSE)))</f>
        <v>#VALUE!</v>
      </c>
      <c r="CF56" s="37" t="e">
        <f t="shared" si="37"/>
        <v>#VALUE!</v>
      </c>
      <c r="CG56" s="37" t="e">
        <f t="shared" si="37"/>
        <v>#VALUE!</v>
      </c>
      <c r="CH56" s="37" t="e">
        <f t="shared" si="37"/>
        <v>#VALUE!</v>
      </c>
      <c r="CI56" s="37" t="e">
        <f t="shared" si="37"/>
        <v>#VALUE!</v>
      </c>
      <c r="CJ56" s="37" t="e">
        <f t="shared" si="37"/>
        <v>#VALUE!</v>
      </c>
      <c r="CK56" s="37" t="e">
        <f t="shared" si="37"/>
        <v>#VALUE!</v>
      </c>
      <c r="CL56" s="37" t="e">
        <f t="shared" si="37"/>
        <v>#VALUE!</v>
      </c>
      <c r="CM56" s="37" t="e">
        <f t="shared" si="37"/>
        <v>#VALUE!</v>
      </c>
      <c r="CN56" s="37" t="e">
        <f t="shared" si="37"/>
        <v>#VALUE!</v>
      </c>
      <c r="CO56" s="37" t="e">
        <f t="shared" si="37"/>
        <v>#VALUE!</v>
      </c>
      <c r="CP56" s="37" t="e">
        <f t="shared" si="37"/>
        <v>#VALUE!</v>
      </c>
      <c r="CQ56" s="37" t="e">
        <f t="shared" si="37"/>
        <v>#VALUE!</v>
      </c>
      <c r="CR56" s="37" t="e">
        <f t="shared" si="37"/>
        <v>#VALUE!</v>
      </c>
      <c r="CS56" s="37" t="e">
        <f t="shared" si="37"/>
        <v>#VALUE!</v>
      </c>
      <c r="CT56" s="37" t="e">
        <f t="shared" si="37"/>
        <v>#VALUE!</v>
      </c>
      <c r="CU56" s="37" t="e">
        <f t="shared" si="37"/>
        <v>#VALUE!</v>
      </c>
      <c r="CV56" s="37" t="e">
        <f t="shared" si="37"/>
        <v>#VALUE!</v>
      </c>
      <c r="CW56" s="37" t="e">
        <f t="shared" si="37"/>
        <v>#VALUE!</v>
      </c>
      <c r="CX56" s="37" t="e">
        <f t="shared" si="37"/>
        <v>#VALUE!</v>
      </c>
      <c r="CY56" s="37" t="e">
        <f t="shared" si="37"/>
        <v>#VALUE!</v>
      </c>
      <c r="CZ56" s="37" t="e">
        <f t="shared" si="37"/>
        <v>#VALUE!</v>
      </c>
      <c r="DA56" s="37" t="e">
        <f t="shared" si="37"/>
        <v>#VALUE!</v>
      </c>
      <c r="DB56" s="37" t="e">
        <f t="shared" si="37"/>
        <v>#VALUE!</v>
      </c>
      <c r="DC56" s="37" t="e">
        <f t="shared" si="37"/>
        <v>#VALUE!</v>
      </c>
      <c r="DD56" s="37" t="e">
        <f t="shared" si="37"/>
        <v>#VALUE!</v>
      </c>
      <c r="DE56" s="37" t="e">
        <f t="shared" si="37"/>
        <v>#VALUE!</v>
      </c>
      <c r="DF56" s="37" t="e">
        <f t="shared" si="37"/>
        <v>#VALUE!</v>
      </c>
      <c r="DG56" s="37" t="e">
        <f t="shared" si="37"/>
        <v>#VALUE!</v>
      </c>
      <c r="DH56" s="37" t="e">
        <f t="shared" si="37"/>
        <v>#VALUE!</v>
      </c>
      <c r="DI56" s="37" t="e">
        <f t="shared" si="37"/>
        <v>#VALUE!</v>
      </c>
      <c r="DJ56" s="37" t="e">
        <f t="shared" si="37"/>
        <v>#VALUE!</v>
      </c>
      <c r="DK56" s="37" t="e">
        <f t="shared" si="37"/>
        <v>#VALUE!</v>
      </c>
      <c r="DL56" s="37" t="e">
        <f t="shared" si="37"/>
        <v>#VALUE!</v>
      </c>
      <c r="DM56" s="37" t="e">
        <f t="shared" si="37"/>
        <v>#VALUE!</v>
      </c>
      <c r="DN56" s="37" t="e">
        <f t="shared" si="37"/>
        <v>#VALUE!</v>
      </c>
      <c r="DO56" s="37" t="e">
        <f t="shared" si="37"/>
        <v>#VALUE!</v>
      </c>
      <c r="DP56" s="37" t="e">
        <f t="shared" si="37"/>
        <v>#VALUE!</v>
      </c>
      <c r="DQ56" s="37" t="e">
        <f t="shared" si="37"/>
        <v>#VALUE!</v>
      </c>
      <c r="DR56" s="37" t="e">
        <f t="shared" si="37"/>
        <v>#VALUE!</v>
      </c>
      <c r="DS56" s="37" t="e">
        <f t="shared" si="37"/>
        <v>#VALUE!</v>
      </c>
      <c r="DT56" s="37" t="e">
        <f t="shared" si="37"/>
        <v>#VALUE!</v>
      </c>
      <c r="DU56" s="37" t="e">
        <f t="shared" si="37"/>
        <v>#VALUE!</v>
      </c>
      <c r="DV56" s="37" t="e">
        <f t="shared" si="37"/>
        <v>#VALUE!</v>
      </c>
      <c r="DW56" s="37" t="e">
        <f t="shared" si="37"/>
        <v>#VALUE!</v>
      </c>
      <c r="DX56" s="37" t="e">
        <f t="shared" si="37"/>
        <v>#VALUE!</v>
      </c>
      <c r="DY56" s="37" t="e">
        <f t="shared" si="37"/>
        <v>#VALUE!</v>
      </c>
      <c r="DZ56" s="37" t="e">
        <f t="shared" si="37"/>
        <v>#VALUE!</v>
      </c>
      <c r="EA56" s="37" t="e">
        <f t="shared" si="37"/>
        <v>#VALUE!</v>
      </c>
      <c r="EB56" s="37" t="e">
        <f t="shared" si="37"/>
        <v>#VALUE!</v>
      </c>
      <c r="EC56" s="37" t="e">
        <f t="shared" si="37"/>
        <v>#VALUE!</v>
      </c>
      <c r="ED56" s="37" t="e">
        <f t="shared" si="37"/>
        <v>#VALUE!</v>
      </c>
      <c r="EE56" s="37" t="e">
        <f t="shared" si="37"/>
        <v>#VALUE!</v>
      </c>
      <c r="EF56" s="37" t="e">
        <f t="shared" si="37"/>
        <v>#VALUE!</v>
      </c>
      <c r="EG56" s="37" t="e">
        <f t="shared" si="37"/>
        <v>#VALUE!</v>
      </c>
      <c r="EH56" s="37" t="e">
        <f t="shared" si="37"/>
        <v>#VALUE!</v>
      </c>
      <c r="EI56" s="37" t="e">
        <f t="shared" si="37"/>
        <v>#VALUE!</v>
      </c>
      <c r="EJ56" s="37" t="e">
        <f t="shared" si="37"/>
        <v>#VALUE!</v>
      </c>
      <c r="EK56" s="37" t="e">
        <f t="shared" si="37"/>
        <v>#VALUE!</v>
      </c>
      <c r="EL56" s="37" t="e">
        <f t="shared" si="37"/>
        <v>#VALUE!</v>
      </c>
      <c r="EM56" s="37" t="e">
        <f t="shared" si="37"/>
        <v>#VALUE!</v>
      </c>
      <c r="EN56" s="37" t="e">
        <f t="shared" si="37"/>
        <v>#VALUE!</v>
      </c>
      <c r="EO56" s="37" t="e">
        <f t="shared" si="37"/>
        <v>#VALUE!</v>
      </c>
      <c r="EP56" s="37" t="e">
        <f t="shared" si="37"/>
        <v>#VALUE!</v>
      </c>
      <c r="EQ56" s="37" t="e">
        <f t="shared" ref="EQ56:HB56" si="38">IF(EQ$36="x",FALSE,IF(AND($M56&gt;=EQ$40,$M56&lt;ER$40),TRUE,IF($Q56&lt;&gt;FALSE,IF(EP56=TRUE,IF(EQ$40&lt;=$Q56,TRUE,FALSE),FALSE),FALSE)))</f>
        <v>#VALUE!</v>
      </c>
      <c r="ER56" s="37" t="e">
        <f t="shared" si="38"/>
        <v>#VALUE!</v>
      </c>
      <c r="ES56" s="37" t="e">
        <f t="shared" si="38"/>
        <v>#VALUE!</v>
      </c>
      <c r="ET56" s="37" t="e">
        <f t="shared" si="38"/>
        <v>#VALUE!</v>
      </c>
      <c r="EU56" s="37" t="e">
        <f t="shared" si="38"/>
        <v>#VALUE!</v>
      </c>
      <c r="EV56" s="37" t="e">
        <f t="shared" si="38"/>
        <v>#VALUE!</v>
      </c>
      <c r="EW56" s="37" t="e">
        <f t="shared" si="38"/>
        <v>#VALUE!</v>
      </c>
      <c r="EX56" s="37" t="e">
        <f t="shared" si="38"/>
        <v>#VALUE!</v>
      </c>
      <c r="EY56" s="37" t="e">
        <f t="shared" si="38"/>
        <v>#VALUE!</v>
      </c>
      <c r="EZ56" s="37" t="e">
        <f t="shared" si="38"/>
        <v>#VALUE!</v>
      </c>
      <c r="FA56" s="37" t="e">
        <f t="shared" si="38"/>
        <v>#VALUE!</v>
      </c>
      <c r="FB56" s="37" t="e">
        <f t="shared" si="38"/>
        <v>#VALUE!</v>
      </c>
      <c r="FC56" s="37" t="e">
        <f t="shared" si="38"/>
        <v>#VALUE!</v>
      </c>
      <c r="FD56" s="37" t="e">
        <f t="shared" si="38"/>
        <v>#VALUE!</v>
      </c>
      <c r="FE56" s="37" t="e">
        <f t="shared" si="38"/>
        <v>#VALUE!</v>
      </c>
      <c r="FF56" s="37" t="e">
        <f t="shared" si="38"/>
        <v>#VALUE!</v>
      </c>
      <c r="FG56" s="37" t="e">
        <f t="shared" si="38"/>
        <v>#VALUE!</v>
      </c>
      <c r="FH56" s="37" t="e">
        <f t="shared" si="38"/>
        <v>#VALUE!</v>
      </c>
      <c r="FI56" s="37" t="e">
        <f t="shared" si="38"/>
        <v>#VALUE!</v>
      </c>
      <c r="FJ56" s="37" t="e">
        <f t="shared" si="38"/>
        <v>#VALUE!</v>
      </c>
      <c r="FK56" s="37" t="e">
        <f t="shared" si="38"/>
        <v>#VALUE!</v>
      </c>
      <c r="FL56" s="37" t="e">
        <f t="shared" si="38"/>
        <v>#VALUE!</v>
      </c>
      <c r="FM56" s="37" t="e">
        <f t="shared" si="38"/>
        <v>#VALUE!</v>
      </c>
      <c r="FN56" s="37" t="e">
        <f t="shared" si="38"/>
        <v>#VALUE!</v>
      </c>
      <c r="FO56" s="37" t="e">
        <f t="shared" si="38"/>
        <v>#VALUE!</v>
      </c>
      <c r="FP56" s="37" t="e">
        <f t="shared" si="38"/>
        <v>#VALUE!</v>
      </c>
      <c r="FQ56" s="37" t="e">
        <f t="shared" si="38"/>
        <v>#VALUE!</v>
      </c>
      <c r="FR56" s="37" t="e">
        <f t="shared" si="38"/>
        <v>#VALUE!</v>
      </c>
      <c r="FS56" s="37" t="e">
        <f t="shared" si="38"/>
        <v>#VALUE!</v>
      </c>
      <c r="FT56" s="37" t="e">
        <f t="shared" si="38"/>
        <v>#VALUE!</v>
      </c>
      <c r="FU56" s="37" t="e">
        <f t="shared" si="38"/>
        <v>#VALUE!</v>
      </c>
      <c r="FV56" s="37" t="e">
        <f t="shared" si="38"/>
        <v>#VALUE!</v>
      </c>
      <c r="FW56" s="37" t="e">
        <f t="shared" si="38"/>
        <v>#VALUE!</v>
      </c>
      <c r="FX56" s="37" t="e">
        <f t="shared" si="38"/>
        <v>#VALUE!</v>
      </c>
      <c r="FY56" s="37" t="e">
        <f t="shared" si="38"/>
        <v>#VALUE!</v>
      </c>
      <c r="FZ56" s="37" t="e">
        <f t="shared" si="38"/>
        <v>#VALUE!</v>
      </c>
      <c r="GA56" s="37" t="e">
        <f t="shared" si="38"/>
        <v>#VALUE!</v>
      </c>
      <c r="GB56" s="37" t="e">
        <f t="shared" si="38"/>
        <v>#VALUE!</v>
      </c>
      <c r="GC56" s="37" t="e">
        <f t="shared" si="38"/>
        <v>#VALUE!</v>
      </c>
      <c r="GD56" s="37" t="e">
        <f t="shared" si="38"/>
        <v>#VALUE!</v>
      </c>
      <c r="GE56" s="37" t="e">
        <f t="shared" si="38"/>
        <v>#VALUE!</v>
      </c>
      <c r="GF56" s="37" t="e">
        <f t="shared" si="38"/>
        <v>#VALUE!</v>
      </c>
      <c r="GG56" s="37" t="e">
        <f t="shared" si="38"/>
        <v>#VALUE!</v>
      </c>
      <c r="GH56" s="37" t="e">
        <f t="shared" si="38"/>
        <v>#VALUE!</v>
      </c>
      <c r="GI56" s="37" t="e">
        <f t="shared" si="38"/>
        <v>#VALUE!</v>
      </c>
      <c r="GJ56" s="37" t="e">
        <f t="shared" si="38"/>
        <v>#VALUE!</v>
      </c>
      <c r="GK56" s="37" t="e">
        <f t="shared" si="38"/>
        <v>#VALUE!</v>
      </c>
      <c r="GL56" s="37" t="e">
        <f t="shared" si="38"/>
        <v>#VALUE!</v>
      </c>
      <c r="GM56" s="37" t="e">
        <f t="shared" si="38"/>
        <v>#VALUE!</v>
      </c>
      <c r="GN56" s="37" t="e">
        <f t="shared" si="38"/>
        <v>#VALUE!</v>
      </c>
      <c r="GO56" s="37" t="e">
        <f t="shared" si="38"/>
        <v>#VALUE!</v>
      </c>
      <c r="GP56" s="37" t="e">
        <f t="shared" si="38"/>
        <v>#VALUE!</v>
      </c>
      <c r="GQ56" s="37" t="e">
        <f t="shared" si="38"/>
        <v>#VALUE!</v>
      </c>
      <c r="GR56" s="37" t="e">
        <f t="shared" si="38"/>
        <v>#VALUE!</v>
      </c>
      <c r="GS56" s="37" t="e">
        <f t="shared" si="38"/>
        <v>#VALUE!</v>
      </c>
      <c r="GT56" s="37" t="e">
        <f t="shared" si="38"/>
        <v>#VALUE!</v>
      </c>
      <c r="GU56" s="37" t="e">
        <f t="shared" si="38"/>
        <v>#VALUE!</v>
      </c>
      <c r="GV56" s="37" t="e">
        <f t="shared" si="38"/>
        <v>#VALUE!</v>
      </c>
      <c r="GW56" s="37" t="e">
        <f t="shared" si="38"/>
        <v>#VALUE!</v>
      </c>
      <c r="GX56" s="37" t="e">
        <f t="shared" si="38"/>
        <v>#VALUE!</v>
      </c>
      <c r="GY56" s="37" t="e">
        <f t="shared" si="38"/>
        <v>#VALUE!</v>
      </c>
      <c r="GZ56" s="37" t="e">
        <f t="shared" si="38"/>
        <v>#VALUE!</v>
      </c>
      <c r="HA56" s="37" t="e">
        <f t="shared" si="38"/>
        <v>#VALUE!</v>
      </c>
      <c r="HB56" s="37" t="e">
        <f t="shared" si="38"/>
        <v>#VALUE!</v>
      </c>
      <c r="HC56" s="37" t="e">
        <f t="shared" ref="HC56:IS56" si="39">IF(HC$36="x",FALSE,IF(AND($M56&gt;=HC$40,$M56&lt;HD$40),TRUE,IF($Q56&lt;&gt;FALSE,IF(HB56=TRUE,IF(HC$40&lt;=$Q56,TRUE,FALSE),FALSE),FALSE)))</f>
        <v>#VALUE!</v>
      </c>
      <c r="HD56" s="37" t="e">
        <f t="shared" si="39"/>
        <v>#VALUE!</v>
      </c>
      <c r="HE56" s="37" t="e">
        <f t="shared" si="39"/>
        <v>#VALUE!</v>
      </c>
      <c r="HF56" s="37" t="e">
        <f t="shared" si="39"/>
        <v>#VALUE!</v>
      </c>
      <c r="HG56" s="37" t="e">
        <f t="shared" si="39"/>
        <v>#VALUE!</v>
      </c>
      <c r="HH56" s="37" t="e">
        <f t="shared" si="39"/>
        <v>#VALUE!</v>
      </c>
      <c r="HI56" s="37" t="e">
        <f t="shared" si="39"/>
        <v>#VALUE!</v>
      </c>
      <c r="HJ56" s="37" t="e">
        <f t="shared" si="39"/>
        <v>#VALUE!</v>
      </c>
      <c r="HK56" s="37" t="e">
        <f t="shared" si="39"/>
        <v>#VALUE!</v>
      </c>
      <c r="HL56" s="37" t="e">
        <f t="shared" si="39"/>
        <v>#VALUE!</v>
      </c>
      <c r="HM56" s="37" t="e">
        <f t="shared" si="39"/>
        <v>#VALUE!</v>
      </c>
      <c r="HN56" s="37" t="e">
        <f t="shared" si="39"/>
        <v>#VALUE!</v>
      </c>
      <c r="HO56" s="37" t="e">
        <f t="shared" si="39"/>
        <v>#VALUE!</v>
      </c>
      <c r="HP56" s="37" t="e">
        <f t="shared" si="39"/>
        <v>#VALUE!</v>
      </c>
      <c r="HQ56" s="37" t="e">
        <f t="shared" si="39"/>
        <v>#VALUE!</v>
      </c>
      <c r="HR56" s="37" t="e">
        <f t="shared" si="39"/>
        <v>#VALUE!</v>
      </c>
      <c r="HS56" s="37" t="e">
        <f t="shared" si="39"/>
        <v>#VALUE!</v>
      </c>
      <c r="HT56" s="37" t="e">
        <f t="shared" si="39"/>
        <v>#VALUE!</v>
      </c>
      <c r="HU56" s="37" t="e">
        <f t="shared" si="39"/>
        <v>#VALUE!</v>
      </c>
      <c r="HV56" s="37" t="e">
        <f t="shared" si="39"/>
        <v>#VALUE!</v>
      </c>
      <c r="HW56" s="37" t="e">
        <f t="shared" si="39"/>
        <v>#VALUE!</v>
      </c>
      <c r="HX56" s="37" t="e">
        <f t="shared" si="39"/>
        <v>#VALUE!</v>
      </c>
      <c r="HY56" s="37" t="e">
        <f t="shared" si="39"/>
        <v>#VALUE!</v>
      </c>
      <c r="HZ56" s="37" t="e">
        <f t="shared" si="39"/>
        <v>#VALUE!</v>
      </c>
      <c r="IA56" s="37" t="e">
        <f t="shared" si="39"/>
        <v>#VALUE!</v>
      </c>
      <c r="IB56" s="37" t="e">
        <f t="shared" si="39"/>
        <v>#VALUE!</v>
      </c>
      <c r="IC56" s="37" t="e">
        <f t="shared" si="39"/>
        <v>#VALUE!</v>
      </c>
      <c r="ID56" s="37" t="e">
        <f t="shared" si="39"/>
        <v>#VALUE!</v>
      </c>
      <c r="IE56" s="37" t="e">
        <f t="shared" si="39"/>
        <v>#VALUE!</v>
      </c>
      <c r="IF56" s="37" t="e">
        <f t="shared" si="39"/>
        <v>#VALUE!</v>
      </c>
      <c r="IG56" s="37" t="e">
        <f t="shared" si="39"/>
        <v>#VALUE!</v>
      </c>
      <c r="IH56" s="37" t="e">
        <f t="shared" si="39"/>
        <v>#VALUE!</v>
      </c>
      <c r="II56" s="37" t="e">
        <f t="shared" si="39"/>
        <v>#VALUE!</v>
      </c>
      <c r="IJ56" s="37" t="e">
        <f t="shared" si="39"/>
        <v>#VALUE!</v>
      </c>
      <c r="IK56" s="37" t="e">
        <f t="shared" si="39"/>
        <v>#VALUE!</v>
      </c>
      <c r="IL56" s="37" t="e">
        <f t="shared" si="39"/>
        <v>#VALUE!</v>
      </c>
      <c r="IM56" s="37" t="e">
        <f t="shared" si="39"/>
        <v>#VALUE!</v>
      </c>
      <c r="IN56" s="37" t="e">
        <f t="shared" si="39"/>
        <v>#VALUE!</v>
      </c>
      <c r="IO56" s="37" t="e">
        <f t="shared" si="39"/>
        <v>#VALUE!</v>
      </c>
      <c r="IP56" s="37" t="e">
        <f t="shared" si="39"/>
        <v>#VALUE!</v>
      </c>
      <c r="IQ56" s="37" t="e">
        <f t="shared" si="39"/>
        <v>#VALUE!</v>
      </c>
      <c r="IR56" s="37" t="e">
        <f t="shared" si="39"/>
        <v>#VALUE!</v>
      </c>
      <c r="IS56" s="37" t="e">
        <f t="shared" si="39"/>
        <v>#VALUE!</v>
      </c>
    </row>
    <row r="57" spans="2:253" ht="15" customHeight="1">
      <c r="B57" s="243">
        <v>6</v>
      </c>
      <c r="C57" s="256"/>
      <c r="D57" s="256"/>
      <c r="E57" s="246"/>
      <c r="F57" s="247"/>
      <c r="G57" s="228"/>
      <c r="H57" s="229"/>
      <c r="I57" s="228"/>
      <c r="J57" s="229"/>
      <c r="K57" s="224">
        <f>IF(G57="",0,IF(I57="",1,(I57-G57+1)))</f>
        <v>0</v>
      </c>
      <c r="L57" s="222"/>
      <c r="M57" s="223" t="s">
        <v>76</v>
      </c>
      <c r="N57" s="223"/>
      <c r="O57" s="223"/>
      <c r="P57" s="223"/>
      <c r="Q57" s="223"/>
      <c r="R57" s="32"/>
      <c r="S57" s="33"/>
      <c r="T57" s="33"/>
      <c r="U57" s="34"/>
      <c r="V57" s="32"/>
      <c r="W57" s="33"/>
      <c r="X57" s="33"/>
      <c r="Y57" s="34"/>
      <c r="Z57" s="32"/>
      <c r="AA57" s="33"/>
      <c r="AB57" s="33"/>
      <c r="AC57" s="34"/>
      <c r="AD57" s="32"/>
      <c r="AE57" s="33"/>
      <c r="AF57" s="33"/>
      <c r="AG57" s="34"/>
      <c r="AH57" s="32"/>
      <c r="AI57" s="33"/>
      <c r="AJ57" s="33"/>
      <c r="AK57" s="34"/>
      <c r="AL57" s="32"/>
      <c r="AM57" s="33"/>
      <c r="AN57" s="33"/>
      <c r="AO57" s="34"/>
      <c r="AP57" s="32"/>
      <c r="AQ57" s="33"/>
      <c r="AR57" s="33"/>
      <c r="AS57" s="34"/>
      <c r="AT57" s="32"/>
      <c r="AU57" s="33"/>
      <c r="AV57" s="33"/>
      <c r="AW57" s="34"/>
      <c r="AX57" s="32"/>
      <c r="AY57" s="33"/>
      <c r="AZ57" s="33"/>
      <c r="BA57" s="34"/>
      <c r="BB57" s="32"/>
      <c r="BC57" s="33"/>
      <c r="BD57" s="33"/>
      <c r="BE57" s="34"/>
      <c r="BF57" s="32"/>
      <c r="BG57" s="33"/>
      <c r="BH57" s="33"/>
      <c r="BI57" s="34"/>
      <c r="BJ57" s="32"/>
      <c r="BK57" s="33"/>
      <c r="BL57" s="33"/>
      <c r="BM57" s="34"/>
      <c r="BN57" s="32"/>
      <c r="BO57" s="33"/>
      <c r="BP57" s="33"/>
      <c r="BQ57" s="34"/>
      <c r="BR57" s="32"/>
      <c r="BS57" s="33"/>
      <c r="BT57" s="33"/>
      <c r="BU57" s="34"/>
      <c r="BV57" s="32"/>
      <c r="BW57" s="33"/>
      <c r="BX57" s="33"/>
      <c r="BY57" s="34"/>
      <c r="BZ57" s="32"/>
      <c r="CA57" s="33"/>
      <c r="CB57" s="33"/>
      <c r="CC57" s="34"/>
      <c r="CD57" s="32"/>
      <c r="CE57" s="33"/>
      <c r="CF57" s="33"/>
      <c r="CG57" s="34"/>
      <c r="CH57" s="32"/>
      <c r="CI57" s="33"/>
      <c r="CJ57" s="33"/>
      <c r="CK57" s="34"/>
      <c r="CL57" s="32"/>
      <c r="CM57" s="33"/>
      <c r="CN57" s="33"/>
      <c r="CO57" s="34"/>
      <c r="CP57" s="32"/>
      <c r="CQ57" s="33"/>
      <c r="CR57" s="33"/>
      <c r="CS57" s="34"/>
      <c r="CT57" s="32"/>
      <c r="CU57" s="33"/>
      <c r="CV57" s="33"/>
      <c r="CW57" s="34"/>
      <c r="CX57" s="32"/>
      <c r="CY57" s="33"/>
      <c r="CZ57" s="33"/>
      <c r="DA57" s="34"/>
      <c r="DB57" s="32"/>
      <c r="DC57" s="33"/>
      <c r="DD57" s="33"/>
      <c r="DE57" s="34"/>
      <c r="DF57" s="32"/>
      <c r="DG57" s="33"/>
      <c r="DH57" s="33"/>
      <c r="DI57" s="34"/>
      <c r="DJ57" s="32"/>
      <c r="DK57" s="33"/>
      <c r="DL57" s="33"/>
      <c r="DM57" s="34"/>
      <c r="DN57" s="32"/>
      <c r="DO57" s="33"/>
      <c r="DP57" s="33"/>
      <c r="DQ57" s="34"/>
      <c r="DR57" s="32"/>
      <c r="DS57" s="33"/>
      <c r="DT57" s="33"/>
      <c r="DU57" s="34"/>
      <c r="DV57" s="32"/>
      <c r="DW57" s="33"/>
      <c r="DX57" s="33"/>
      <c r="DY57" s="34"/>
      <c r="DZ57" s="32"/>
      <c r="EA57" s="33"/>
      <c r="EB57" s="33"/>
      <c r="EC57" s="34"/>
      <c r="ED57" s="32"/>
      <c r="EE57" s="33"/>
      <c r="EF57" s="33"/>
      <c r="EG57" s="34"/>
      <c r="EH57" s="32"/>
      <c r="EI57" s="33"/>
      <c r="EJ57" s="33"/>
      <c r="EK57" s="34"/>
      <c r="EL57" s="32"/>
      <c r="EM57" s="33"/>
      <c r="EN57" s="33"/>
      <c r="EO57" s="34"/>
      <c r="EP57" s="32"/>
      <c r="EQ57" s="33"/>
      <c r="ER57" s="33"/>
      <c r="ES57" s="34"/>
      <c r="ET57" s="32"/>
      <c r="EU57" s="33"/>
      <c r="EV57" s="33"/>
      <c r="EW57" s="34"/>
      <c r="EX57" s="32"/>
      <c r="EY57" s="33"/>
      <c r="EZ57" s="33"/>
      <c r="FA57" s="34"/>
      <c r="FB57" s="32"/>
      <c r="FC57" s="33"/>
      <c r="FD57" s="33"/>
      <c r="FE57" s="34"/>
      <c r="FF57" s="32"/>
      <c r="FG57" s="33"/>
      <c r="FH57" s="33"/>
      <c r="FI57" s="34"/>
      <c r="FJ57" s="32"/>
      <c r="FK57" s="33"/>
      <c r="FL57" s="33"/>
      <c r="FM57" s="34"/>
      <c r="FN57" s="32"/>
      <c r="FO57" s="33"/>
      <c r="FP57" s="33"/>
      <c r="FQ57" s="34"/>
      <c r="FR57" s="32"/>
      <c r="FS57" s="33"/>
      <c r="FT57" s="33"/>
      <c r="FU57" s="34"/>
      <c r="FV57" s="32"/>
      <c r="FW57" s="33"/>
      <c r="FX57" s="33"/>
      <c r="FY57" s="34"/>
      <c r="FZ57" s="32"/>
      <c r="GA57" s="33"/>
      <c r="GB57" s="33"/>
      <c r="GC57" s="34"/>
      <c r="GD57" s="32"/>
      <c r="GE57" s="33"/>
      <c r="GF57" s="33"/>
      <c r="GG57" s="34"/>
      <c r="GH57" s="32"/>
      <c r="GI57" s="33"/>
      <c r="GJ57" s="33"/>
      <c r="GK57" s="34"/>
      <c r="GL57" s="32"/>
      <c r="GM57" s="33"/>
      <c r="GN57" s="33"/>
      <c r="GO57" s="34"/>
      <c r="GP57" s="32"/>
      <c r="GQ57" s="33"/>
      <c r="GR57" s="33"/>
      <c r="GS57" s="34"/>
      <c r="GT57" s="32"/>
      <c r="GU57" s="33"/>
      <c r="GV57" s="33"/>
      <c r="GW57" s="34"/>
      <c r="GX57" s="32"/>
      <c r="GY57" s="33"/>
      <c r="GZ57" s="33"/>
      <c r="HA57" s="34"/>
      <c r="HB57" s="32"/>
      <c r="HC57" s="33"/>
      <c r="HD57" s="33"/>
      <c r="HE57" s="34"/>
      <c r="HF57" s="32"/>
      <c r="HG57" s="33"/>
      <c r="HH57" s="33"/>
      <c r="HI57" s="34"/>
      <c r="HJ57" s="32"/>
      <c r="HK57" s="33"/>
      <c r="HL57" s="33"/>
      <c r="HM57" s="34"/>
      <c r="HN57" s="32"/>
      <c r="HO57" s="33"/>
      <c r="HP57" s="33"/>
      <c r="HQ57" s="34"/>
      <c r="HR57" s="32"/>
      <c r="HS57" s="33"/>
      <c r="HT57" s="33"/>
      <c r="HU57" s="34"/>
      <c r="HV57" s="32"/>
      <c r="HW57" s="33"/>
      <c r="HX57" s="33"/>
      <c r="HY57" s="34"/>
      <c r="HZ57" s="32"/>
      <c r="IA57" s="33"/>
      <c r="IB57" s="33"/>
      <c r="IC57" s="34"/>
      <c r="ID57" s="32"/>
      <c r="IE57" s="33"/>
      <c r="IF57" s="33"/>
      <c r="IG57" s="34"/>
      <c r="IH57" s="32"/>
      <c r="II57" s="33"/>
      <c r="IJ57" s="33"/>
      <c r="IK57" s="34"/>
      <c r="IL57" s="32"/>
      <c r="IM57" s="33"/>
      <c r="IN57" s="33"/>
      <c r="IO57" s="34"/>
      <c r="IP57" s="32"/>
      <c r="IQ57" s="33"/>
      <c r="IR57" s="33"/>
      <c r="IS57" s="34"/>
    </row>
    <row r="58" spans="2:253" ht="0.15" customHeight="1">
      <c r="B58" s="244"/>
      <c r="C58" s="256"/>
      <c r="D58" s="256"/>
      <c r="E58" s="246"/>
      <c r="F58" s="247"/>
      <c r="G58" s="183"/>
      <c r="H58" s="184"/>
      <c r="I58" s="183"/>
      <c r="J58" s="185"/>
      <c r="K58" s="224"/>
      <c r="L58" s="222"/>
      <c r="M58" s="95" t="e">
        <f>ROUND(TEXT(G57,"????"),0)</f>
        <v>#VALUE!</v>
      </c>
      <c r="N58" s="96"/>
      <c r="O58" s="96"/>
      <c r="P58" s="96"/>
      <c r="Q58" s="95" t="b">
        <f>IF(COUNT(I57)=1,ROUND(TEXT(I57,"????"),0),FALSE)</f>
        <v>0</v>
      </c>
      <c r="R58" s="37" t="e">
        <f>IF(R$36="x",FALSE,IF(AND($M58&gt;=R$40,$M58&lt;S$40),TRUE,IF($Q58&lt;&gt;FALSE,IF($Q58&lt;=R$40,TRUE,FALSE))))</f>
        <v>#VALUE!</v>
      </c>
      <c r="S58" s="37" t="e">
        <f t="shared" ref="S58:CD58" si="40">IF(S$36="x",FALSE,IF(AND($M58&gt;=S$40,$M58&lt;T$40),TRUE,IF($Q58&lt;&gt;FALSE,IF(R58=TRUE,IF(S$40&lt;=$Q58,TRUE,FALSE),FALSE),FALSE)))</f>
        <v>#VALUE!</v>
      </c>
      <c r="T58" s="37" t="e">
        <f t="shared" si="40"/>
        <v>#VALUE!</v>
      </c>
      <c r="U58" s="37" t="e">
        <f t="shared" si="40"/>
        <v>#VALUE!</v>
      </c>
      <c r="V58" s="37" t="e">
        <f t="shared" si="40"/>
        <v>#VALUE!</v>
      </c>
      <c r="W58" s="37" t="e">
        <f t="shared" si="40"/>
        <v>#VALUE!</v>
      </c>
      <c r="X58" s="37" t="e">
        <f t="shared" si="40"/>
        <v>#VALUE!</v>
      </c>
      <c r="Y58" s="37" t="e">
        <f t="shared" si="40"/>
        <v>#VALUE!</v>
      </c>
      <c r="Z58" s="37" t="e">
        <f t="shared" si="40"/>
        <v>#VALUE!</v>
      </c>
      <c r="AA58" s="37" t="e">
        <f t="shared" si="40"/>
        <v>#VALUE!</v>
      </c>
      <c r="AB58" s="37" t="e">
        <f t="shared" si="40"/>
        <v>#VALUE!</v>
      </c>
      <c r="AC58" s="37" t="e">
        <f t="shared" si="40"/>
        <v>#VALUE!</v>
      </c>
      <c r="AD58" s="37" t="e">
        <f t="shared" si="40"/>
        <v>#VALUE!</v>
      </c>
      <c r="AE58" s="37" t="e">
        <f t="shared" si="40"/>
        <v>#VALUE!</v>
      </c>
      <c r="AF58" s="37" t="e">
        <f t="shared" si="40"/>
        <v>#VALUE!</v>
      </c>
      <c r="AG58" s="37" t="e">
        <f t="shared" si="40"/>
        <v>#VALUE!</v>
      </c>
      <c r="AH58" s="37" t="e">
        <f t="shared" si="40"/>
        <v>#VALUE!</v>
      </c>
      <c r="AI58" s="37" t="e">
        <f t="shared" si="40"/>
        <v>#VALUE!</v>
      </c>
      <c r="AJ58" s="37" t="e">
        <f t="shared" si="40"/>
        <v>#VALUE!</v>
      </c>
      <c r="AK58" s="37" t="e">
        <f t="shared" si="40"/>
        <v>#VALUE!</v>
      </c>
      <c r="AL58" s="37" t="e">
        <f t="shared" si="40"/>
        <v>#VALUE!</v>
      </c>
      <c r="AM58" s="37" t="e">
        <f t="shared" si="40"/>
        <v>#VALUE!</v>
      </c>
      <c r="AN58" s="37" t="e">
        <f t="shared" si="40"/>
        <v>#VALUE!</v>
      </c>
      <c r="AO58" s="37" t="e">
        <f t="shared" si="40"/>
        <v>#VALUE!</v>
      </c>
      <c r="AP58" s="37" t="e">
        <f t="shared" si="40"/>
        <v>#VALUE!</v>
      </c>
      <c r="AQ58" s="37" t="e">
        <f t="shared" si="40"/>
        <v>#VALUE!</v>
      </c>
      <c r="AR58" s="37" t="e">
        <f t="shared" si="40"/>
        <v>#VALUE!</v>
      </c>
      <c r="AS58" s="37" t="e">
        <f t="shared" si="40"/>
        <v>#VALUE!</v>
      </c>
      <c r="AT58" s="37" t="e">
        <f t="shared" si="40"/>
        <v>#VALUE!</v>
      </c>
      <c r="AU58" s="37" t="e">
        <f t="shared" si="40"/>
        <v>#VALUE!</v>
      </c>
      <c r="AV58" s="37" t="e">
        <f t="shared" si="40"/>
        <v>#VALUE!</v>
      </c>
      <c r="AW58" s="37" t="e">
        <f t="shared" si="40"/>
        <v>#VALUE!</v>
      </c>
      <c r="AX58" s="37" t="e">
        <f t="shared" si="40"/>
        <v>#VALUE!</v>
      </c>
      <c r="AY58" s="37" t="e">
        <f t="shared" si="40"/>
        <v>#VALUE!</v>
      </c>
      <c r="AZ58" s="37" t="e">
        <f t="shared" si="40"/>
        <v>#VALUE!</v>
      </c>
      <c r="BA58" s="37" t="e">
        <f t="shared" si="40"/>
        <v>#VALUE!</v>
      </c>
      <c r="BB58" s="37" t="e">
        <f t="shared" si="40"/>
        <v>#VALUE!</v>
      </c>
      <c r="BC58" s="37" t="e">
        <f t="shared" si="40"/>
        <v>#VALUE!</v>
      </c>
      <c r="BD58" s="37" t="e">
        <f t="shared" si="40"/>
        <v>#VALUE!</v>
      </c>
      <c r="BE58" s="37" t="e">
        <f t="shared" si="40"/>
        <v>#VALUE!</v>
      </c>
      <c r="BF58" s="37" t="e">
        <f t="shared" si="40"/>
        <v>#VALUE!</v>
      </c>
      <c r="BG58" s="37" t="e">
        <f t="shared" si="40"/>
        <v>#VALUE!</v>
      </c>
      <c r="BH58" s="37" t="e">
        <f t="shared" si="40"/>
        <v>#VALUE!</v>
      </c>
      <c r="BI58" s="37" t="e">
        <f t="shared" si="40"/>
        <v>#VALUE!</v>
      </c>
      <c r="BJ58" s="37" t="e">
        <f t="shared" si="40"/>
        <v>#VALUE!</v>
      </c>
      <c r="BK58" s="37" t="e">
        <f t="shared" si="40"/>
        <v>#VALUE!</v>
      </c>
      <c r="BL58" s="37" t="e">
        <f t="shared" si="40"/>
        <v>#VALUE!</v>
      </c>
      <c r="BM58" s="37" t="e">
        <f t="shared" si="40"/>
        <v>#VALUE!</v>
      </c>
      <c r="BN58" s="37" t="e">
        <f t="shared" si="40"/>
        <v>#VALUE!</v>
      </c>
      <c r="BO58" s="37" t="e">
        <f t="shared" si="40"/>
        <v>#VALUE!</v>
      </c>
      <c r="BP58" s="37" t="e">
        <f t="shared" si="40"/>
        <v>#VALUE!</v>
      </c>
      <c r="BQ58" s="37" t="e">
        <f t="shared" si="40"/>
        <v>#VALUE!</v>
      </c>
      <c r="BR58" s="37" t="e">
        <f t="shared" si="40"/>
        <v>#VALUE!</v>
      </c>
      <c r="BS58" s="37" t="e">
        <f t="shared" si="40"/>
        <v>#VALUE!</v>
      </c>
      <c r="BT58" s="37" t="e">
        <f t="shared" si="40"/>
        <v>#VALUE!</v>
      </c>
      <c r="BU58" s="37" t="e">
        <f t="shared" si="40"/>
        <v>#VALUE!</v>
      </c>
      <c r="BV58" s="37" t="e">
        <f t="shared" si="40"/>
        <v>#VALUE!</v>
      </c>
      <c r="BW58" s="37" t="e">
        <f t="shared" si="40"/>
        <v>#VALUE!</v>
      </c>
      <c r="BX58" s="37" t="e">
        <f t="shared" si="40"/>
        <v>#VALUE!</v>
      </c>
      <c r="BY58" s="37" t="e">
        <f t="shared" si="40"/>
        <v>#VALUE!</v>
      </c>
      <c r="BZ58" s="37" t="e">
        <f t="shared" si="40"/>
        <v>#VALUE!</v>
      </c>
      <c r="CA58" s="37" t="e">
        <f t="shared" si="40"/>
        <v>#VALUE!</v>
      </c>
      <c r="CB58" s="37" t="e">
        <f t="shared" si="40"/>
        <v>#VALUE!</v>
      </c>
      <c r="CC58" s="37" t="e">
        <f t="shared" si="40"/>
        <v>#VALUE!</v>
      </c>
      <c r="CD58" s="37" t="e">
        <f t="shared" si="40"/>
        <v>#VALUE!</v>
      </c>
      <c r="CE58" s="37" t="e">
        <f t="shared" ref="CE58:EP58" si="41">IF(CE$36="x",FALSE,IF(AND($M58&gt;=CE$40,$M58&lt;CF$40),TRUE,IF($Q58&lt;&gt;FALSE,IF(CD58=TRUE,IF(CE$40&lt;=$Q58,TRUE,FALSE),FALSE),FALSE)))</f>
        <v>#VALUE!</v>
      </c>
      <c r="CF58" s="37" t="e">
        <f t="shared" si="41"/>
        <v>#VALUE!</v>
      </c>
      <c r="CG58" s="37" t="e">
        <f t="shared" si="41"/>
        <v>#VALUE!</v>
      </c>
      <c r="CH58" s="37" t="e">
        <f t="shared" si="41"/>
        <v>#VALUE!</v>
      </c>
      <c r="CI58" s="37" t="e">
        <f t="shared" si="41"/>
        <v>#VALUE!</v>
      </c>
      <c r="CJ58" s="37" t="e">
        <f t="shared" si="41"/>
        <v>#VALUE!</v>
      </c>
      <c r="CK58" s="37" t="e">
        <f t="shared" si="41"/>
        <v>#VALUE!</v>
      </c>
      <c r="CL58" s="37" t="e">
        <f t="shared" si="41"/>
        <v>#VALUE!</v>
      </c>
      <c r="CM58" s="37" t="e">
        <f t="shared" si="41"/>
        <v>#VALUE!</v>
      </c>
      <c r="CN58" s="37" t="e">
        <f t="shared" si="41"/>
        <v>#VALUE!</v>
      </c>
      <c r="CO58" s="37" t="e">
        <f t="shared" si="41"/>
        <v>#VALUE!</v>
      </c>
      <c r="CP58" s="37" t="e">
        <f t="shared" si="41"/>
        <v>#VALUE!</v>
      </c>
      <c r="CQ58" s="37" t="e">
        <f t="shared" si="41"/>
        <v>#VALUE!</v>
      </c>
      <c r="CR58" s="37" t="e">
        <f t="shared" si="41"/>
        <v>#VALUE!</v>
      </c>
      <c r="CS58" s="37" t="e">
        <f t="shared" si="41"/>
        <v>#VALUE!</v>
      </c>
      <c r="CT58" s="37" t="e">
        <f t="shared" si="41"/>
        <v>#VALUE!</v>
      </c>
      <c r="CU58" s="37" t="e">
        <f t="shared" si="41"/>
        <v>#VALUE!</v>
      </c>
      <c r="CV58" s="37" t="e">
        <f t="shared" si="41"/>
        <v>#VALUE!</v>
      </c>
      <c r="CW58" s="37" t="e">
        <f t="shared" si="41"/>
        <v>#VALUE!</v>
      </c>
      <c r="CX58" s="37" t="e">
        <f t="shared" si="41"/>
        <v>#VALUE!</v>
      </c>
      <c r="CY58" s="37" t="e">
        <f t="shared" si="41"/>
        <v>#VALUE!</v>
      </c>
      <c r="CZ58" s="37" t="e">
        <f t="shared" si="41"/>
        <v>#VALUE!</v>
      </c>
      <c r="DA58" s="37" t="e">
        <f t="shared" si="41"/>
        <v>#VALUE!</v>
      </c>
      <c r="DB58" s="37" t="e">
        <f t="shared" si="41"/>
        <v>#VALUE!</v>
      </c>
      <c r="DC58" s="37" t="e">
        <f t="shared" si="41"/>
        <v>#VALUE!</v>
      </c>
      <c r="DD58" s="37" t="e">
        <f t="shared" si="41"/>
        <v>#VALUE!</v>
      </c>
      <c r="DE58" s="37" t="e">
        <f t="shared" si="41"/>
        <v>#VALUE!</v>
      </c>
      <c r="DF58" s="37" t="e">
        <f t="shared" si="41"/>
        <v>#VALUE!</v>
      </c>
      <c r="DG58" s="37" t="e">
        <f t="shared" si="41"/>
        <v>#VALUE!</v>
      </c>
      <c r="DH58" s="37" t="e">
        <f t="shared" si="41"/>
        <v>#VALUE!</v>
      </c>
      <c r="DI58" s="37" t="e">
        <f t="shared" si="41"/>
        <v>#VALUE!</v>
      </c>
      <c r="DJ58" s="37" t="e">
        <f t="shared" si="41"/>
        <v>#VALUE!</v>
      </c>
      <c r="DK58" s="37" t="e">
        <f t="shared" si="41"/>
        <v>#VALUE!</v>
      </c>
      <c r="DL58" s="37" t="e">
        <f t="shared" si="41"/>
        <v>#VALUE!</v>
      </c>
      <c r="DM58" s="37" t="e">
        <f t="shared" si="41"/>
        <v>#VALUE!</v>
      </c>
      <c r="DN58" s="37" t="e">
        <f t="shared" si="41"/>
        <v>#VALUE!</v>
      </c>
      <c r="DO58" s="37" t="e">
        <f t="shared" si="41"/>
        <v>#VALUE!</v>
      </c>
      <c r="DP58" s="37" t="e">
        <f t="shared" si="41"/>
        <v>#VALUE!</v>
      </c>
      <c r="DQ58" s="37" t="e">
        <f t="shared" si="41"/>
        <v>#VALUE!</v>
      </c>
      <c r="DR58" s="37" t="e">
        <f t="shared" si="41"/>
        <v>#VALUE!</v>
      </c>
      <c r="DS58" s="37" t="e">
        <f t="shared" si="41"/>
        <v>#VALUE!</v>
      </c>
      <c r="DT58" s="37" t="e">
        <f t="shared" si="41"/>
        <v>#VALUE!</v>
      </c>
      <c r="DU58" s="37" t="e">
        <f t="shared" si="41"/>
        <v>#VALUE!</v>
      </c>
      <c r="DV58" s="37" t="e">
        <f t="shared" si="41"/>
        <v>#VALUE!</v>
      </c>
      <c r="DW58" s="37" t="e">
        <f t="shared" si="41"/>
        <v>#VALUE!</v>
      </c>
      <c r="DX58" s="37" t="e">
        <f t="shared" si="41"/>
        <v>#VALUE!</v>
      </c>
      <c r="DY58" s="37" t="e">
        <f t="shared" si="41"/>
        <v>#VALUE!</v>
      </c>
      <c r="DZ58" s="37" t="e">
        <f t="shared" si="41"/>
        <v>#VALUE!</v>
      </c>
      <c r="EA58" s="37" t="e">
        <f t="shared" si="41"/>
        <v>#VALUE!</v>
      </c>
      <c r="EB58" s="37" t="e">
        <f t="shared" si="41"/>
        <v>#VALUE!</v>
      </c>
      <c r="EC58" s="37" t="e">
        <f t="shared" si="41"/>
        <v>#VALUE!</v>
      </c>
      <c r="ED58" s="37" t="e">
        <f t="shared" si="41"/>
        <v>#VALUE!</v>
      </c>
      <c r="EE58" s="37" t="e">
        <f t="shared" si="41"/>
        <v>#VALUE!</v>
      </c>
      <c r="EF58" s="37" t="e">
        <f t="shared" si="41"/>
        <v>#VALUE!</v>
      </c>
      <c r="EG58" s="37" t="e">
        <f t="shared" si="41"/>
        <v>#VALUE!</v>
      </c>
      <c r="EH58" s="37" t="e">
        <f t="shared" si="41"/>
        <v>#VALUE!</v>
      </c>
      <c r="EI58" s="37" t="e">
        <f t="shared" si="41"/>
        <v>#VALUE!</v>
      </c>
      <c r="EJ58" s="37" t="e">
        <f t="shared" si="41"/>
        <v>#VALUE!</v>
      </c>
      <c r="EK58" s="37" t="e">
        <f t="shared" si="41"/>
        <v>#VALUE!</v>
      </c>
      <c r="EL58" s="37" t="e">
        <f t="shared" si="41"/>
        <v>#VALUE!</v>
      </c>
      <c r="EM58" s="37" t="e">
        <f t="shared" si="41"/>
        <v>#VALUE!</v>
      </c>
      <c r="EN58" s="37" t="e">
        <f t="shared" si="41"/>
        <v>#VALUE!</v>
      </c>
      <c r="EO58" s="37" t="e">
        <f t="shared" si="41"/>
        <v>#VALUE!</v>
      </c>
      <c r="EP58" s="37" t="e">
        <f t="shared" si="41"/>
        <v>#VALUE!</v>
      </c>
      <c r="EQ58" s="37" t="e">
        <f t="shared" ref="EQ58:HB58" si="42">IF(EQ$36="x",FALSE,IF(AND($M58&gt;=EQ$40,$M58&lt;ER$40),TRUE,IF($Q58&lt;&gt;FALSE,IF(EP58=TRUE,IF(EQ$40&lt;=$Q58,TRUE,FALSE),FALSE),FALSE)))</f>
        <v>#VALUE!</v>
      </c>
      <c r="ER58" s="37" t="e">
        <f t="shared" si="42"/>
        <v>#VALUE!</v>
      </c>
      <c r="ES58" s="37" t="e">
        <f t="shared" si="42"/>
        <v>#VALUE!</v>
      </c>
      <c r="ET58" s="37" t="e">
        <f t="shared" si="42"/>
        <v>#VALUE!</v>
      </c>
      <c r="EU58" s="37" t="e">
        <f t="shared" si="42"/>
        <v>#VALUE!</v>
      </c>
      <c r="EV58" s="37" t="e">
        <f t="shared" si="42"/>
        <v>#VALUE!</v>
      </c>
      <c r="EW58" s="37" t="e">
        <f t="shared" si="42"/>
        <v>#VALUE!</v>
      </c>
      <c r="EX58" s="37" t="e">
        <f t="shared" si="42"/>
        <v>#VALUE!</v>
      </c>
      <c r="EY58" s="37" t="e">
        <f t="shared" si="42"/>
        <v>#VALUE!</v>
      </c>
      <c r="EZ58" s="37" t="e">
        <f t="shared" si="42"/>
        <v>#VALUE!</v>
      </c>
      <c r="FA58" s="37" t="e">
        <f t="shared" si="42"/>
        <v>#VALUE!</v>
      </c>
      <c r="FB58" s="37" t="e">
        <f t="shared" si="42"/>
        <v>#VALUE!</v>
      </c>
      <c r="FC58" s="37" t="e">
        <f t="shared" si="42"/>
        <v>#VALUE!</v>
      </c>
      <c r="FD58" s="37" t="e">
        <f t="shared" si="42"/>
        <v>#VALUE!</v>
      </c>
      <c r="FE58" s="37" t="e">
        <f t="shared" si="42"/>
        <v>#VALUE!</v>
      </c>
      <c r="FF58" s="37" t="e">
        <f t="shared" si="42"/>
        <v>#VALUE!</v>
      </c>
      <c r="FG58" s="37" t="e">
        <f t="shared" si="42"/>
        <v>#VALUE!</v>
      </c>
      <c r="FH58" s="37" t="e">
        <f t="shared" si="42"/>
        <v>#VALUE!</v>
      </c>
      <c r="FI58" s="37" t="e">
        <f t="shared" si="42"/>
        <v>#VALUE!</v>
      </c>
      <c r="FJ58" s="37" t="e">
        <f t="shared" si="42"/>
        <v>#VALUE!</v>
      </c>
      <c r="FK58" s="37" t="e">
        <f t="shared" si="42"/>
        <v>#VALUE!</v>
      </c>
      <c r="FL58" s="37" t="e">
        <f t="shared" si="42"/>
        <v>#VALUE!</v>
      </c>
      <c r="FM58" s="37" t="e">
        <f t="shared" si="42"/>
        <v>#VALUE!</v>
      </c>
      <c r="FN58" s="37" t="e">
        <f t="shared" si="42"/>
        <v>#VALUE!</v>
      </c>
      <c r="FO58" s="37" t="e">
        <f t="shared" si="42"/>
        <v>#VALUE!</v>
      </c>
      <c r="FP58" s="37" t="e">
        <f t="shared" si="42"/>
        <v>#VALUE!</v>
      </c>
      <c r="FQ58" s="37" t="e">
        <f t="shared" si="42"/>
        <v>#VALUE!</v>
      </c>
      <c r="FR58" s="37" t="e">
        <f t="shared" si="42"/>
        <v>#VALUE!</v>
      </c>
      <c r="FS58" s="37" t="e">
        <f t="shared" si="42"/>
        <v>#VALUE!</v>
      </c>
      <c r="FT58" s="37" t="e">
        <f t="shared" si="42"/>
        <v>#VALUE!</v>
      </c>
      <c r="FU58" s="37" t="e">
        <f t="shared" si="42"/>
        <v>#VALUE!</v>
      </c>
      <c r="FV58" s="37" t="e">
        <f t="shared" si="42"/>
        <v>#VALUE!</v>
      </c>
      <c r="FW58" s="37" t="e">
        <f t="shared" si="42"/>
        <v>#VALUE!</v>
      </c>
      <c r="FX58" s="37" t="e">
        <f t="shared" si="42"/>
        <v>#VALUE!</v>
      </c>
      <c r="FY58" s="37" t="e">
        <f t="shared" si="42"/>
        <v>#VALUE!</v>
      </c>
      <c r="FZ58" s="37" t="e">
        <f t="shared" si="42"/>
        <v>#VALUE!</v>
      </c>
      <c r="GA58" s="37" t="e">
        <f t="shared" si="42"/>
        <v>#VALUE!</v>
      </c>
      <c r="GB58" s="37" t="e">
        <f t="shared" si="42"/>
        <v>#VALUE!</v>
      </c>
      <c r="GC58" s="37" t="e">
        <f t="shared" si="42"/>
        <v>#VALUE!</v>
      </c>
      <c r="GD58" s="37" t="e">
        <f t="shared" si="42"/>
        <v>#VALUE!</v>
      </c>
      <c r="GE58" s="37" t="e">
        <f t="shared" si="42"/>
        <v>#VALUE!</v>
      </c>
      <c r="GF58" s="37" t="e">
        <f t="shared" si="42"/>
        <v>#VALUE!</v>
      </c>
      <c r="GG58" s="37" t="e">
        <f t="shared" si="42"/>
        <v>#VALUE!</v>
      </c>
      <c r="GH58" s="37" t="e">
        <f t="shared" si="42"/>
        <v>#VALUE!</v>
      </c>
      <c r="GI58" s="37" t="e">
        <f t="shared" si="42"/>
        <v>#VALUE!</v>
      </c>
      <c r="GJ58" s="37" t="e">
        <f t="shared" si="42"/>
        <v>#VALUE!</v>
      </c>
      <c r="GK58" s="37" t="e">
        <f t="shared" si="42"/>
        <v>#VALUE!</v>
      </c>
      <c r="GL58" s="37" t="e">
        <f t="shared" si="42"/>
        <v>#VALUE!</v>
      </c>
      <c r="GM58" s="37" t="e">
        <f t="shared" si="42"/>
        <v>#VALUE!</v>
      </c>
      <c r="GN58" s="37" t="e">
        <f t="shared" si="42"/>
        <v>#VALUE!</v>
      </c>
      <c r="GO58" s="37" t="e">
        <f t="shared" si="42"/>
        <v>#VALUE!</v>
      </c>
      <c r="GP58" s="37" t="e">
        <f t="shared" si="42"/>
        <v>#VALUE!</v>
      </c>
      <c r="GQ58" s="37" t="e">
        <f t="shared" si="42"/>
        <v>#VALUE!</v>
      </c>
      <c r="GR58" s="37" t="e">
        <f t="shared" si="42"/>
        <v>#VALUE!</v>
      </c>
      <c r="GS58" s="37" t="e">
        <f t="shared" si="42"/>
        <v>#VALUE!</v>
      </c>
      <c r="GT58" s="37" t="e">
        <f t="shared" si="42"/>
        <v>#VALUE!</v>
      </c>
      <c r="GU58" s="37" t="e">
        <f t="shared" si="42"/>
        <v>#VALUE!</v>
      </c>
      <c r="GV58" s="37" t="e">
        <f t="shared" si="42"/>
        <v>#VALUE!</v>
      </c>
      <c r="GW58" s="37" t="e">
        <f t="shared" si="42"/>
        <v>#VALUE!</v>
      </c>
      <c r="GX58" s="37" t="e">
        <f t="shared" si="42"/>
        <v>#VALUE!</v>
      </c>
      <c r="GY58" s="37" t="e">
        <f t="shared" si="42"/>
        <v>#VALUE!</v>
      </c>
      <c r="GZ58" s="37" t="e">
        <f t="shared" si="42"/>
        <v>#VALUE!</v>
      </c>
      <c r="HA58" s="37" t="e">
        <f t="shared" si="42"/>
        <v>#VALUE!</v>
      </c>
      <c r="HB58" s="37" t="e">
        <f t="shared" si="42"/>
        <v>#VALUE!</v>
      </c>
      <c r="HC58" s="37" t="e">
        <f t="shared" ref="HC58:IS58" si="43">IF(HC$36="x",FALSE,IF(AND($M58&gt;=HC$40,$M58&lt;HD$40),TRUE,IF($Q58&lt;&gt;FALSE,IF(HB58=TRUE,IF(HC$40&lt;=$Q58,TRUE,FALSE),FALSE),FALSE)))</f>
        <v>#VALUE!</v>
      </c>
      <c r="HD58" s="37" t="e">
        <f t="shared" si="43"/>
        <v>#VALUE!</v>
      </c>
      <c r="HE58" s="37" t="e">
        <f t="shared" si="43"/>
        <v>#VALUE!</v>
      </c>
      <c r="HF58" s="37" t="e">
        <f t="shared" si="43"/>
        <v>#VALUE!</v>
      </c>
      <c r="HG58" s="37" t="e">
        <f t="shared" si="43"/>
        <v>#VALUE!</v>
      </c>
      <c r="HH58" s="37" t="e">
        <f t="shared" si="43"/>
        <v>#VALUE!</v>
      </c>
      <c r="HI58" s="37" t="e">
        <f t="shared" si="43"/>
        <v>#VALUE!</v>
      </c>
      <c r="HJ58" s="37" t="e">
        <f t="shared" si="43"/>
        <v>#VALUE!</v>
      </c>
      <c r="HK58" s="37" t="e">
        <f t="shared" si="43"/>
        <v>#VALUE!</v>
      </c>
      <c r="HL58" s="37" t="e">
        <f t="shared" si="43"/>
        <v>#VALUE!</v>
      </c>
      <c r="HM58" s="37" t="e">
        <f t="shared" si="43"/>
        <v>#VALUE!</v>
      </c>
      <c r="HN58" s="37" t="e">
        <f t="shared" si="43"/>
        <v>#VALUE!</v>
      </c>
      <c r="HO58" s="37" t="e">
        <f t="shared" si="43"/>
        <v>#VALUE!</v>
      </c>
      <c r="HP58" s="37" t="e">
        <f t="shared" si="43"/>
        <v>#VALUE!</v>
      </c>
      <c r="HQ58" s="37" t="e">
        <f t="shared" si="43"/>
        <v>#VALUE!</v>
      </c>
      <c r="HR58" s="37" t="e">
        <f t="shared" si="43"/>
        <v>#VALUE!</v>
      </c>
      <c r="HS58" s="37" t="e">
        <f t="shared" si="43"/>
        <v>#VALUE!</v>
      </c>
      <c r="HT58" s="37" t="e">
        <f t="shared" si="43"/>
        <v>#VALUE!</v>
      </c>
      <c r="HU58" s="37" t="e">
        <f t="shared" si="43"/>
        <v>#VALUE!</v>
      </c>
      <c r="HV58" s="37" t="e">
        <f t="shared" si="43"/>
        <v>#VALUE!</v>
      </c>
      <c r="HW58" s="37" t="e">
        <f t="shared" si="43"/>
        <v>#VALUE!</v>
      </c>
      <c r="HX58" s="37" t="e">
        <f t="shared" si="43"/>
        <v>#VALUE!</v>
      </c>
      <c r="HY58" s="37" t="e">
        <f t="shared" si="43"/>
        <v>#VALUE!</v>
      </c>
      <c r="HZ58" s="37" t="e">
        <f t="shared" si="43"/>
        <v>#VALUE!</v>
      </c>
      <c r="IA58" s="37" t="e">
        <f t="shared" si="43"/>
        <v>#VALUE!</v>
      </c>
      <c r="IB58" s="37" t="e">
        <f t="shared" si="43"/>
        <v>#VALUE!</v>
      </c>
      <c r="IC58" s="37" t="e">
        <f t="shared" si="43"/>
        <v>#VALUE!</v>
      </c>
      <c r="ID58" s="37" t="e">
        <f t="shared" si="43"/>
        <v>#VALUE!</v>
      </c>
      <c r="IE58" s="37" t="e">
        <f t="shared" si="43"/>
        <v>#VALUE!</v>
      </c>
      <c r="IF58" s="37" t="e">
        <f t="shared" si="43"/>
        <v>#VALUE!</v>
      </c>
      <c r="IG58" s="37" t="e">
        <f t="shared" si="43"/>
        <v>#VALUE!</v>
      </c>
      <c r="IH58" s="37" t="e">
        <f t="shared" si="43"/>
        <v>#VALUE!</v>
      </c>
      <c r="II58" s="37" t="e">
        <f t="shared" si="43"/>
        <v>#VALUE!</v>
      </c>
      <c r="IJ58" s="37" t="e">
        <f t="shared" si="43"/>
        <v>#VALUE!</v>
      </c>
      <c r="IK58" s="37" t="e">
        <f t="shared" si="43"/>
        <v>#VALUE!</v>
      </c>
      <c r="IL58" s="37" t="e">
        <f t="shared" si="43"/>
        <v>#VALUE!</v>
      </c>
      <c r="IM58" s="37" t="e">
        <f t="shared" si="43"/>
        <v>#VALUE!</v>
      </c>
      <c r="IN58" s="37" t="e">
        <f t="shared" si="43"/>
        <v>#VALUE!</v>
      </c>
      <c r="IO58" s="37" t="e">
        <f t="shared" si="43"/>
        <v>#VALUE!</v>
      </c>
      <c r="IP58" s="37" t="e">
        <f t="shared" si="43"/>
        <v>#VALUE!</v>
      </c>
      <c r="IQ58" s="37" t="e">
        <f t="shared" si="43"/>
        <v>#VALUE!</v>
      </c>
      <c r="IR58" s="37" t="e">
        <f t="shared" si="43"/>
        <v>#VALUE!</v>
      </c>
      <c r="IS58" s="37" t="e">
        <f t="shared" si="43"/>
        <v>#VALUE!</v>
      </c>
    </row>
    <row r="59" spans="2:253" ht="15" customHeight="1">
      <c r="B59" s="245"/>
      <c r="C59" s="256"/>
      <c r="D59" s="256"/>
      <c r="E59" s="248"/>
      <c r="F59" s="249"/>
      <c r="G59" s="230"/>
      <c r="H59" s="231"/>
      <c r="I59" s="230"/>
      <c r="J59" s="231"/>
      <c r="K59" s="225"/>
      <c r="L59" s="222"/>
      <c r="M59" s="202" t="s">
        <v>74</v>
      </c>
      <c r="N59" s="203"/>
      <c r="O59" s="203"/>
      <c r="P59" s="203"/>
      <c r="Q59" s="204"/>
      <c r="R59" s="39"/>
      <c r="S59" s="40"/>
      <c r="T59" s="40"/>
      <c r="U59" s="41"/>
      <c r="V59" s="39"/>
      <c r="W59" s="40"/>
      <c r="X59" s="40"/>
      <c r="Y59" s="41"/>
      <c r="Z59" s="39"/>
      <c r="AA59" s="40"/>
      <c r="AB59" s="40"/>
      <c r="AC59" s="41"/>
      <c r="AD59" s="39"/>
      <c r="AE59" s="40"/>
      <c r="AF59" s="40"/>
      <c r="AG59" s="41"/>
      <c r="AH59" s="39"/>
      <c r="AI59" s="40"/>
      <c r="AJ59" s="40"/>
      <c r="AK59" s="41"/>
      <c r="AL59" s="39"/>
      <c r="AM59" s="40"/>
      <c r="AN59" s="40"/>
      <c r="AO59" s="41"/>
      <c r="AP59" s="39"/>
      <c r="AQ59" s="40"/>
      <c r="AR59" s="40"/>
      <c r="AS59" s="41"/>
      <c r="AT59" s="39"/>
      <c r="AU59" s="40"/>
      <c r="AV59" s="40"/>
      <c r="AW59" s="41"/>
      <c r="AX59" s="39"/>
      <c r="AY59" s="40"/>
      <c r="AZ59" s="40"/>
      <c r="BA59" s="41"/>
      <c r="BB59" s="39"/>
      <c r="BC59" s="40"/>
      <c r="BD59" s="40"/>
      <c r="BE59" s="41"/>
      <c r="BF59" s="39"/>
      <c r="BG59" s="40"/>
      <c r="BH59" s="40"/>
      <c r="BI59" s="41"/>
      <c r="BJ59" s="39"/>
      <c r="BK59" s="40"/>
      <c r="BL59" s="40"/>
      <c r="BM59" s="41"/>
      <c r="BN59" s="39"/>
      <c r="BO59" s="40"/>
      <c r="BP59" s="40"/>
      <c r="BQ59" s="41"/>
      <c r="BR59" s="39"/>
      <c r="BS59" s="40"/>
      <c r="BT59" s="40"/>
      <c r="BU59" s="41"/>
      <c r="BV59" s="39"/>
      <c r="BW59" s="40"/>
      <c r="BX59" s="40"/>
      <c r="BY59" s="41"/>
      <c r="BZ59" s="39"/>
      <c r="CA59" s="40"/>
      <c r="CB59" s="40"/>
      <c r="CC59" s="41"/>
      <c r="CD59" s="39"/>
      <c r="CE59" s="40"/>
      <c r="CF59" s="40"/>
      <c r="CG59" s="41"/>
      <c r="CH59" s="39"/>
      <c r="CI59" s="40"/>
      <c r="CJ59" s="40"/>
      <c r="CK59" s="41"/>
      <c r="CL59" s="39"/>
      <c r="CM59" s="40"/>
      <c r="CN59" s="40"/>
      <c r="CO59" s="41"/>
      <c r="CP59" s="39"/>
      <c r="CQ59" s="40"/>
      <c r="CR59" s="40"/>
      <c r="CS59" s="41"/>
      <c r="CT59" s="39"/>
      <c r="CU59" s="40"/>
      <c r="CV59" s="40"/>
      <c r="CW59" s="41"/>
      <c r="CX59" s="39"/>
      <c r="CY59" s="40"/>
      <c r="CZ59" s="40"/>
      <c r="DA59" s="41"/>
      <c r="DB59" s="39"/>
      <c r="DC59" s="40"/>
      <c r="DD59" s="40"/>
      <c r="DE59" s="41"/>
      <c r="DF59" s="39"/>
      <c r="DG59" s="40"/>
      <c r="DH59" s="40"/>
      <c r="DI59" s="41"/>
      <c r="DJ59" s="39"/>
      <c r="DK59" s="40"/>
      <c r="DL59" s="40"/>
      <c r="DM59" s="41"/>
      <c r="DN59" s="39"/>
      <c r="DO59" s="40"/>
      <c r="DP59" s="40"/>
      <c r="DQ59" s="41"/>
      <c r="DR59" s="39"/>
      <c r="DS59" s="40"/>
      <c r="DT59" s="40"/>
      <c r="DU59" s="41"/>
      <c r="DV59" s="39"/>
      <c r="DW59" s="40"/>
      <c r="DX59" s="40"/>
      <c r="DY59" s="41"/>
      <c r="DZ59" s="39"/>
      <c r="EA59" s="40"/>
      <c r="EB59" s="40"/>
      <c r="EC59" s="41"/>
      <c r="ED59" s="39"/>
      <c r="EE59" s="40"/>
      <c r="EF59" s="40"/>
      <c r="EG59" s="41"/>
      <c r="EH59" s="39"/>
      <c r="EI59" s="40"/>
      <c r="EJ59" s="40"/>
      <c r="EK59" s="41"/>
      <c r="EL59" s="39"/>
      <c r="EM59" s="40"/>
      <c r="EN59" s="40"/>
      <c r="EO59" s="41"/>
      <c r="EP59" s="39"/>
      <c r="EQ59" s="40"/>
      <c r="ER59" s="40"/>
      <c r="ES59" s="41"/>
      <c r="ET59" s="39"/>
      <c r="EU59" s="40"/>
      <c r="EV59" s="40"/>
      <c r="EW59" s="41"/>
      <c r="EX59" s="39"/>
      <c r="EY59" s="40"/>
      <c r="EZ59" s="40"/>
      <c r="FA59" s="41"/>
      <c r="FB59" s="39"/>
      <c r="FC59" s="40"/>
      <c r="FD59" s="40"/>
      <c r="FE59" s="41"/>
      <c r="FF59" s="39"/>
      <c r="FG59" s="40"/>
      <c r="FH59" s="40"/>
      <c r="FI59" s="41"/>
      <c r="FJ59" s="39"/>
      <c r="FK59" s="40"/>
      <c r="FL59" s="40"/>
      <c r="FM59" s="41"/>
      <c r="FN59" s="39"/>
      <c r="FO59" s="40"/>
      <c r="FP59" s="40"/>
      <c r="FQ59" s="41"/>
      <c r="FR59" s="39"/>
      <c r="FS59" s="40"/>
      <c r="FT59" s="40"/>
      <c r="FU59" s="41"/>
      <c r="FV59" s="39"/>
      <c r="FW59" s="40"/>
      <c r="FX59" s="40"/>
      <c r="FY59" s="41"/>
      <c r="FZ59" s="39"/>
      <c r="GA59" s="40"/>
      <c r="GB59" s="40"/>
      <c r="GC59" s="41"/>
      <c r="GD59" s="39"/>
      <c r="GE59" s="40"/>
      <c r="GF59" s="40"/>
      <c r="GG59" s="41"/>
      <c r="GH59" s="39"/>
      <c r="GI59" s="40"/>
      <c r="GJ59" s="40"/>
      <c r="GK59" s="41"/>
      <c r="GL59" s="39"/>
      <c r="GM59" s="40"/>
      <c r="GN59" s="40"/>
      <c r="GO59" s="41"/>
      <c r="GP59" s="39"/>
      <c r="GQ59" s="40"/>
      <c r="GR59" s="40"/>
      <c r="GS59" s="41"/>
      <c r="GT59" s="39"/>
      <c r="GU59" s="40"/>
      <c r="GV59" s="40"/>
      <c r="GW59" s="41"/>
      <c r="GX59" s="39"/>
      <c r="GY59" s="40"/>
      <c r="GZ59" s="40"/>
      <c r="HA59" s="41"/>
      <c r="HB59" s="39"/>
      <c r="HC59" s="40"/>
      <c r="HD59" s="40"/>
      <c r="HE59" s="41"/>
      <c r="HF59" s="39"/>
      <c r="HG59" s="40"/>
      <c r="HH59" s="40"/>
      <c r="HI59" s="41"/>
      <c r="HJ59" s="39"/>
      <c r="HK59" s="40"/>
      <c r="HL59" s="40"/>
      <c r="HM59" s="41"/>
      <c r="HN59" s="39"/>
      <c r="HO59" s="40"/>
      <c r="HP59" s="40"/>
      <c r="HQ59" s="41"/>
      <c r="HR59" s="39"/>
      <c r="HS59" s="40"/>
      <c r="HT59" s="40"/>
      <c r="HU59" s="41"/>
      <c r="HV59" s="39"/>
      <c r="HW59" s="40"/>
      <c r="HX59" s="40"/>
      <c r="HY59" s="41"/>
      <c r="HZ59" s="39"/>
      <c r="IA59" s="40"/>
      <c r="IB59" s="40"/>
      <c r="IC59" s="41"/>
      <c r="ID59" s="39"/>
      <c r="IE59" s="40"/>
      <c r="IF59" s="40"/>
      <c r="IG59" s="41"/>
      <c r="IH59" s="39"/>
      <c r="II59" s="40"/>
      <c r="IJ59" s="40"/>
      <c r="IK59" s="41"/>
      <c r="IL59" s="39"/>
      <c r="IM59" s="40"/>
      <c r="IN59" s="40"/>
      <c r="IO59" s="41"/>
      <c r="IP59" s="39"/>
      <c r="IQ59" s="40"/>
      <c r="IR59" s="40"/>
      <c r="IS59" s="41"/>
    </row>
    <row r="60" spans="2:253" ht="0.15" customHeight="1">
      <c r="B60" s="122"/>
      <c r="C60" s="181"/>
      <c r="D60" s="181"/>
      <c r="E60" s="180"/>
      <c r="F60" s="151"/>
      <c r="G60" s="186"/>
      <c r="H60" s="187"/>
      <c r="I60" s="186"/>
      <c r="J60" s="187"/>
      <c r="K60" s="130"/>
      <c r="L60" s="94"/>
      <c r="M60" s="97" t="e">
        <f>ROUND(TEXT(G59,"????"),0)</f>
        <v>#VALUE!</v>
      </c>
      <c r="N60" s="98"/>
      <c r="O60" s="98"/>
      <c r="P60" s="98"/>
      <c r="Q60" s="99" t="b">
        <f>IF(COUNT(I59)=1,ROUND(TEXT(I59,"????"),0),FALSE)</f>
        <v>0</v>
      </c>
      <c r="R60" s="37" t="e">
        <f>IF(R$36="x",FALSE,IF(AND($M60&gt;=R$40,$M60&lt;S$40),TRUE,IF($Q60&lt;&gt;FALSE,IF($Q60&lt;=R$40,TRUE,FALSE))))</f>
        <v>#VALUE!</v>
      </c>
      <c r="S60" s="37" t="e">
        <f t="shared" ref="S60:CD60" si="44">IF(S$36="x",FALSE,IF(AND($M60&gt;=S$40,$M60&lt;T$40),TRUE,IF($Q60&lt;&gt;FALSE,IF(R60=TRUE,IF(S$40&lt;=$Q60,TRUE,FALSE),FALSE),FALSE)))</f>
        <v>#VALUE!</v>
      </c>
      <c r="T60" s="37" t="e">
        <f t="shared" si="44"/>
        <v>#VALUE!</v>
      </c>
      <c r="U60" s="37" t="e">
        <f t="shared" si="44"/>
        <v>#VALUE!</v>
      </c>
      <c r="V60" s="37" t="e">
        <f t="shared" si="44"/>
        <v>#VALUE!</v>
      </c>
      <c r="W60" s="37" t="e">
        <f t="shared" si="44"/>
        <v>#VALUE!</v>
      </c>
      <c r="X60" s="37" t="e">
        <f t="shared" si="44"/>
        <v>#VALUE!</v>
      </c>
      <c r="Y60" s="37" t="e">
        <f t="shared" si="44"/>
        <v>#VALUE!</v>
      </c>
      <c r="Z60" s="37" t="e">
        <f t="shared" si="44"/>
        <v>#VALUE!</v>
      </c>
      <c r="AA60" s="37" t="e">
        <f t="shared" si="44"/>
        <v>#VALUE!</v>
      </c>
      <c r="AB60" s="37" t="e">
        <f t="shared" si="44"/>
        <v>#VALUE!</v>
      </c>
      <c r="AC60" s="37" t="e">
        <f t="shared" si="44"/>
        <v>#VALUE!</v>
      </c>
      <c r="AD60" s="37" t="e">
        <f t="shared" si="44"/>
        <v>#VALUE!</v>
      </c>
      <c r="AE60" s="37" t="e">
        <f t="shared" si="44"/>
        <v>#VALUE!</v>
      </c>
      <c r="AF60" s="37" t="e">
        <f t="shared" si="44"/>
        <v>#VALUE!</v>
      </c>
      <c r="AG60" s="37" t="e">
        <f t="shared" si="44"/>
        <v>#VALUE!</v>
      </c>
      <c r="AH60" s="37" t="e">
        <f t="shared" si="44"/>
        <v>#VALUE!</v>
      </c>
      <c r="AI60" s="37" t="e">
        <f t="shared" si="44"/>
        <v>#VALUE!</v>
      </c>
      <c r="AJ60" s="37" t="e">
        <f t="shared" si="44"/>
        <v>#VALUE!</v>
      </c>
      <c r="AK60" s="37" t="e">
        <f t="shared" si="44"/>
        <v>#VALUE!</v>
      </c>
      <c r="AL60" s="37" t="e">
        <f t="shared" si="44"/>
        <v>#VALUE!</v>
      </c>
      <c r="AM60" s="37" t="e">
        <f t="shared" si="44"/>
        <v>#VALUE!</v>
      </c>
      <c r="AN60" s="37" t="e">
        <f t="shared" si="44"/>
        <v>#VALUE!</v>
      </c>
      <c r="AO60" s="37" t="e">
        <f t="shared" si="44"/>
        <v>#VALUE!</v>
      </c>
      <c r="AP60" s="37" t="e">
        <f t="shared" si="44"/>
        <v>#VALUE!</v>
      </c>
      <c r="AQ60" s="37" t="e">
        <f t="shared" si="44"/>
        <v>#VALUE!</v>
      </c>
      <c r="AR60" s="37" t="e">
        <f t="shared" si="44"/>
        <v>#VALUE!</v>
      </c>
      <c r="AS60" s="37" t="e">
        <f t="shared" si="44"/>
        <v>#VALUE!</v>
      </c>
      <c r="AT60" s="37" t="e">
        <f t="shared" si="44"/>
        <v>#VALUE!</v>
      </c>
      <c r="AU60" s="37" t="e">
        <f t="shared" si="44"/>
        <v>#VALUE!</v>
      </c>
      <c r="AV60" s="37" t="e">
        <f t="shared" si="44"/>
        <v>#VALUE!</v>
      </c>
      <c r="AW60" s="37" t="e">
        <f t="shared" si="44"/>
        <v>#VALUE!</v>
      </c>
      <c r="AX60" s="37" t="e">
        <f t="shared" si="44"/>
        <v>#VALUE!</v>
      </c>
      <c r="AY60" s="37" t="e">
        <f t="shared" si="44"/>
        <v>#VALUE!</v>
      </c>
      <c r="AZ60" s="37" t="e">
        <f t="shared" si="44"/>
        <v>#VALUE!</v>
      </c>
      <c r="BA60" s="37" t="e">
        <f t="shared" si="44"/>
        <v>#VALUE!</v>
      </c>
      <c r="BB60" s="37" t="e">
        <f t="shared" si="44"/>
        <v>#VALUE!</v>
      </c>
      <c r="BC60" s="37" t="e">
        <f t="shared" si="44"/>
        <v>#VALUE!</v>
      </c>
      <c r="BD60" s="37" t="e">
        <f t="shared" si="44"/>
        <v>#VALUE!</v>
      </c>
      <c r="BE60" s="37" t="e">
        <f t="shared" si="44"/>
        <v>#VALUE!</v>
      </c>
      <c r="BF60" s="37" t="e">
        <f t="shared" si="44"/>
        <v>#VALUE!</v>
      </c>
      <c r="BG60" s="37" t="e">
        <f t="shared" si="44"/>
        <v>#VALUE!</v>
      </c>
      <c r="BH60" s="37" t="e">
        <f t="shared" si="44"/>
        <v>#VALUE!</v>
      </c>
      <c r="BI60" s="37" t="e">
        <f t="shared" si="44"/>
        <v>#VALUE!</v>
      </c>
      <c r="BJ60" s="37" t="e">
        <f t="shared" si="44"/>
        <v>#VALUE!</v>
      </c>
      <c r="BK60" s="37" t="e">
        <f t="shared" si="44"/>
        <v>#VALUE!</v>
      </c>
      <c r="BL60" s="37" t="e">
        <f t="shared" si="44"/>
        <v>#VALUE!</v>
      </c>
      <c r="BM60" s="37" t="e">
        <f t="shared" si="44"/>
        <v>#VALUE!</v>
      </c>
      <c r="BN60" s="37" t="e">
        <f t="shared" si="44"/>
        <v>#VALUE!</v>
      </c>
      <c r="BO60" s="37" t="e">
        <f t="shared" si="44"/>
        <v>#VALUE!</v>
      </c>
      <c r="BP60" s="37" t="e">
        <f t="shared" si="44"/>
        <v>#VALUE!</v>
      </c>
      <c r="BQ60" s="37" t="e">
        <f t="shared" si="44"/>
        <v>#VALUE!</v>
      </c>
      <c r="BR60" s="37" t="e">
        <f t="shared" si="44"/>
        <v>#VALUE!</v>
      </c>
      <c r="BS60" s="37" t="e">
        <f t="shared" si="44"/>
        <v>#VALUE!</v>
      </c>
      <c r="BT60" s="37" t="e">
        <f t="shared" si="44"/>
        <v>#VALUE!</v>
      </c>
      <c r="BU60" s="37" t="e">
        <f t="shared" si="44"/>
        <v>#VALUE!</v>
      </c>
      <c r="BV60" s="37" t="e">
        <f t="shared" si="44"/>
        <v>#VALUE!</v>
      </c>
      <c r="BW60" s="37" t="e">
        <f t="shared" si="44"/>
        <v>#VALUE!</v>
      </c>
      <c r="BX60" s="37" t="e">
        <f t="shared" si="44"/>
        <v>#VALUE!</v>
      </c>
      <c r="BY60" s="37" t="e">
        <f t="shared" si="44"/>
        <v>#VALUE!</v>
      </c>
      <c r="BZ60" s="37" t="e">
        <f t="shared" si="44"/>
        <v>#VALUE!</v>
      </c>
      <c r="CA60" s="37" t="e">
        <f t="shared" si="44"/>
        <v>#VALUE!</v>
      </c>
      <c r="CB60" s="37" t="e">
        <f t="shared" si="44"/>
        <v>#VALUE!</v>
      </c>
      <c r="CC60" s="37" t="e">
        <f t="shared" si="44"/>
        <v>#VALUE!</v>
      </c>
      <c r="CD60" s="37" t="e">
        <f t="shared" si="44"/>
        <v>#VALUE!</v>
      </c>
      <c r="CE60" s="37" t="e">
        <f t="shared" ref="CE60:EP60" si="45">IF(CE$36="x",FALSE,IF(AND($M60&gt;=CE$40,$M60&lt;CF$40),TRUE,IF($Q60&lt;&gt;FALSE,IF(CD60=TRUE,IF(CE$40&lt;=$Q60,TRUE,FALSE),FALSE),FALSE)))</f>
        <v>#VALUE!</v>
      </c>
      <c r="CF60" s="37" t="e">
        <f t="shared" si="45"/>
        <v>#VALUE!</v>
      </c>
      <c r="CG60" s="37" t="e">
        <f t="shared" si="45"/>
        <v>#VALUE!</v>
      </c>
      <c r="CH60" s="37" t="e">
        <f t="shared" si="45"/>
        <v>#VALUE!</v>
      </c>
      <c r="CI60" s="37" t="e">
        <f t="shared" si="45"/>
        <v>#VALUE!</v>
      </c>
      <c r="CJ60" s="37" t="e">
        <f t="shared" si="45"/>
        <v>#VALUE!</v>
      </c>
      <c r="CK60" s="37" t="e">
        <f t="shared" si="45"/>
        <v>#VALUE!</v>
      </c>
      <c r="CL60" s="37" t="e">
        <f t="shared" si="45"/>
        <v>#VALUE!</v>
      </c>
      <c r="CM60" s="37" t="e">
        <f t="shared" si="45"/>
        <v>#VALUE!</v>
      </c>
      <c r="CN60" s="37" t="e">
        <f t="shared" si="45"/>
        <v>#VALUE!</v>
      </c>
      <c r="CO60" s="37" t="e">
        <f t="shared" si="45"/>
        <v>#VALUE!</v>
      </c>
      <c r="CP60" s="37" t="e">
        <f t="shared" si="45"/>
        <v>#VALUE!</v>
      </c>
      <c r="CQ60" s="37" t="e">
        <f t="shared" si="45"/>
        <v>#VALUE!</v>
      </c>
      <c r="CR60" s="37" t="e">
        <f t="shared" si="45"/>
        <v>#VALUE!</v>
      </c>
      <c r="CS60" s="37" t="e">
        <f t="shared" si="45"/>
        <v>#VALUE!</v>
      </c>
      <c r="CT60" s="37" t="e">
        <f t="shared" si="45"/>
        <v>#VALUE!</v>
      </c>
      <c r="CU60" s="37" t="e">
        <f t="shared" si="45"/>
        <v>#VALUE!</v>
      </c>
      <c r="CV60" s="37" t="e">
        <f t="shared" si="45"/>
        <v>#VALUE!</v>
      </c>
      <c r="CW60" s="37" t="e">
        <f t="shared" si="45"/>
        <v>#VALUE!</v>
      </c>
      <c r="CX60" s="37" t="e">
        <f t="shared" si="45"/>
        <v>#VALUE!</v>
      </c>
      <c r="CY60" s="37" t="e">
        <f t="shared" si="45"/>
        <v>#VALUE!</v>
      </c>
      <c r="CZ60" s="37" t="e">
        <f t="shared" si="45"/>
        <v>#VALUE!</v>
      </c>
      <c r="DA60" s="37" t="e">
        <f t="shared" si="45"/>
        <v>#VALUE!</v>
      </c>
      <c r="DB60" s="37" t="e">
        <f t="shared" si="45"/>
        <v>#VALUE!</v>
      </c>
      <c r="DC60" s="37" t="e">
        <f t="shared" si="45"/>
        <v>#VALUE!</v>
      </c>
      <c r="DD60" s="37" t="e">
        <f t="shared" si="45"/>
        <v>#VALUE!</v>
      </c>
      <c r="DE60" s="37" t="e">
        <f t="shared" si="45"/>
        <v>#VALUE!</v>
      </c>
      <c r="DF60" s="37" t="e">
        <f t="shared" si="45"/>
        <v>#VALUE!</v>
      </c>
      <c r="DG60" s="37" t="e">
        <f t="shared" si="45"/>
        <v>#VALUE!</v>
      </c>
      <c r="DH60" s="37" t="e">
        <f t="shared" si="45"/>
        <v>#VALUE!</v>
      </c>
      <c r="DI60" s="37" t="e">
        <f t="shared" si="45"/>
        <v>#VALUE!</v>
      </c>
      <c r="DJ60" s="37" t="e">
        <f t="shared" si="45"/>
        <v>#VALUE!</v>
      </c>
      <c r="DK60" s="37" t="e">
        <f t="shared" si="45"/>
        <v>#VALUE!</v>
      </c>
      <c r="DL60" s="37" t="e">
        <f t="shared" si="45"/>
        <v>#VALUE!</v>
      </c>
      <c r="DM60" s="37" t="e">
        <f t="shared" si="45"/>
        <v>#VALUE!</v>
      </c>
      <c r="DN60" s="37" t="e">
        <f t="shared" si="45"/>
        <v>#VALUE!</v>
      </c>
      <c r="DO60" s="37" t="e">
        <f t="shared" si="45"/>
        <v>#VALUE!</v>
      </c>
      <c r="DP60" s="37" t="e">
        <f t="shared" si="45"/>
        <v>#VALUE!</v>
      </c>
      <c r="DQ60" s="37" t="e">
        <f t="shared" si="45"/>
        <v>#VALUE!</v>
      </c>
      <c r="DR60" s="37" t="e">
        <f t="shared" si="45"/>
        <v>#VALUE!</v>
      </c>
      <c r="DS60" s="37" t="e">
        <f t="shared" si="45"/>
        <v>#VALUE!</v>
      </c>
      <c r="DT60" s="37" t="e">
        <f t="shared" si="45"/>
        <v>#VALUE!</v>
      </c>
      <c r="DU60" s="37" t="e">
        <f t="shared" si="45"/>
        <v>#VALUE!</v>
      </c>
      <c r="DV60" s="37" t="e">
        <f t="shared" si="45"/>
        <v>#VALUE!</v>
      </c>
      <c r="DW60" s="37" t="e">
        <f t="shared" si="45"/>
        <v>#VALUE!</v>
      </c>
      <c r="DX60" s="37" t="e">
        <f t="shared" si="45"/>
        <v>#VALUE!</v>
      </c>
      <c r="DY60" s="37" t="e">
        <f t="shared" si="45"/>
        <v>#VALUE!</v>
      </c>
      <c r="DZ60" s="37" t="e">
        <f t="shared" si="45"/>
        <v>#VALUE!</v>
      </c>
      <c r="EA60" s="37" t="e">
        <f t="shared" si="45"/>
        <v>#VALUE!</v>
      </c>
      <c r="EB60" s="37" t="e">
        <f t="shared" si="45"/>
        <v>#VALUE!</v>
      </c>
      <c r="EC60" s="37" t="e">
        <f t="shared" si="45"/>
        <v>#VALUE!</v>
      </c>
      <c r="ED60" s="37" t="e">
        <f t="shared" si="45"/>
        <v>#VALUE!</v>
      </c>
      <c r="EE60" s="37" t="e">
        <f t="shared" si="45"/>
        <v>#VALUE!</v>
      </c>
      <c r="EF60" s="37" t="e">
        <f t="shared" si="45"/>
        <v>#VALUE!</v>
      </c>
      <c r="EG60" s="37" t="e">
        <f t="shared" si="45"/>
        <v>#VALUE!</v>
      </c>
      <c r="EH60" s="37" t="e">
        <f t="shared" si="45"/>
        <v>#VALUE!</v>
      </c>
      <c r="EI60" s="37" t="e">
        <f t="shared" si="45"/>
        <v>#VALUE!</v>
      </c>
      <c r="EJ60" s="37" t="e">
        <f t="shared" si="45"/>
        <v>#VALUE!</v>
      </c>
      <c r="EK60" s="37" t="e">
        <f t="shared" si="45"/>
        <v>#VALUE!</v>
      </c>
      <c r="EL60" s="37" t="e">
        <f t="shared" si="45"/>
        <v>#VALUE!</v>
      </c>
      <c r="EM60" s="37" t="e">
        <f t="shared" si="45"/>
        <v>#VALUE!</v>
      </c>
      <c r="EN60" s="37" t="e">
        <f t="shared" si="45"/>
        <v>#VALUE!</v>
      </c>
      <c r="EO60" s="37" t="e">
        <f t="shared" si="45"/>
        <v>#VALUE!</v>
      </c>
      <c r="EP60" s="37" t="e">
        <f t="shared" si="45"/>
        <v>#VALUE!</v>
      </c>
      <c r="EQ60" s="37" t="e">
        <f t="shared" ref="EQ60:HB60" si="46">IF(EQ$36="x",FALSE,IF(AND($M60&gt;=EQ$40,$M60&lt;ER$40),TRUE,IF($Q60&lt;&gt;FALSE,IF(EP60=TRUE,IF(EQ$40&lt;=$Q60,TRUE,FALSE),FALSE),FALSE)))</f>
        <v>#VALUE!</v>
      </c>
      <c r="ER60" s="37" t="e">
        <f t="shared" si="46"/>
        <v>#VALUE!</v>
      </c>
      <c r="ES60" s="37" t="e">
        <f t="shared" si="46"/>
        <v>#VALUE!</v>
      </c>
      <c r="ET60" s="37" t="e">
        <f t="shared" si="46"/>
        <v>#VALUE!</v>
      </c>
      <c r="EU60" s="37" t="e">
        <f t="shared" si="46"/>
        <v>#VALUE!</v>
      </c>
      <c r="EV60" s="37" t="e">
        <f t="shared" si="46"/>
        <v>#VALUE!</v>
      </c>
      <c r="EW60" s="37" t="e">
        <f t="shared" si="46"/>
        <v>#VALUE!</v>
      </c>
      <c r="EX60" s="37" t="e">
        <f t="shared" si="46"/>
        <v>#VALUE!</v>
      </c>
      <c r="EY60" s="37" t="e">
        <f t="shared" si="46"/>
        <v>#VALUE!</v>
      </c>
      <c r="EZ60" s="37" t="e">
        <f t="shared" si="46"/>
        <v>#VALUE!</v>
      </c>
      <c r="FA60" s="37" t="e">
        <f t="shared" si="46"/>
        <v>#VALUE!</v>
      </c>
      <c r="FB60" s="37" t="e">
        <f t="shared" si="46"/>
        <v>#VALUE!</v>
      </c>
      <c r="FC60" s="37" t="e">
        <f t="shared" si="46"/>
        <v>#VALUE!</v>
      </c>
      <c r="FD60" s="37" t="e">
        <f t="shared" si="46"/>
        <v>#VALUE!</v>
      </c>
      <c r="FE60" s="37" t="e">
        <f t="shared" si="46"/>
        <v>#VALUE!</v>
      </c>
      <c r="FF60" s="37" t="e">
        <f t="shared" si="46"/>
        <v>#VALUE!</v>
      </c>
      <c r="FG60" s="37" t="e">
        <f t="shared" si="46"/>
        <v>#VALUE!</v>
      </c>
      <c r="FH60" s="37" t="e">
        <f t="shared" si="46"/>
        <v>#VALUE!</v>
      </c>
      <c r="FI60" s="37" t="e">
        <f t="shared" si="46"/>
        <v>#VALUE!</v>
      </c>
      <c r="FJ60" s="37" t="e">
        <f t="shared" si="46"/>
        <v>#VALUE!</v>
      </c>
      <c r="FK60" s="37" t="e">
        <f t="shared" si="46"/>
        <v>#VALUE!</v>
      </c>
      <c r="FL60" s="37" t="e">
        <f t="shared" si="46"/>
        <v>#VALUE!</v>
      </c>
      <c r="FM60" s="37" t="e">
        <f t="shared" si="46"/>
        <v>#VALUE!</v>
      </c>
      <c r="FN60" s="37" t="e">
        <f t="shared" si="46"/>
        <v>#VALUE!</v>
      </c>
      <c r="FO60" s="37" t="e">
        <f t="shared" si="46"/>
        <v>#VALUE!</v>
      </c>
      <c r="FP60" s="37" t="e">
        <f t="shared" si="46"/>
        <v>#VALUE!</v>
      </c>
      <c r="FQ60" s="37" t="e">
        <f t="shared" si="46"/>
        <v>#VALUE!</v>
      </c>
      <c r="FR60" s="37" t="e">
        <f t="shared" si="46"/>
        <v>#VALUE!</v>
      </c>
      <c r="FS60" s="37" t="e">
        <f t="shared" si="46"/>
        <v>#VALUE!</v>
      </c>
      <c r="FT60" s="37" t="e">
        <f t="shared" si="46"/>
        <v>#VALUE!</v>
      </c>
      <c r="FU60" s="37" t="e">
        <f t="shared" si="46"/>
        <v>#VALUE!</v>
      </c>
      <c r="FV60" s="37" t="e">
        <f t="shared" si="46"/>
        <v>#VALUE!</v>
      </c>
      <c r="FW60" s="37" t="e">
        <f t="shared" si="46"/>
        <v>#VALUE!</v>
      </c>
      <c r="FX60" s="37" t="e">
        <f t="shared" si="46"/>
        <v>#VALUE!</v>
      </c>
      <c r="FY60" s="37" t="e">
        <f t="shared" si="46"/>
        <v>#VALUE!</v>
      </c>
      <c r="FZ60" s="37" t="e">
        <f t="shared" si="46"/>
        <v>#VALUE!</v>
      </c>
      <c r="GA60" s="37" t="e">
        <f t="shared" si="46"/>
        <v>#VALUE!</v>
      </c>
      <c r="GB60" s="37" t="e">
        <f t="shared" si="46"/>
        <v>#VALUE!</v>
      </c>
      <c r="GC60" s="37" t="e">
        <f t="shared" si="46"/>
        <v>#VALUE!</v>
      </c>
      <c r="GD60" s="37" t="e">
        <f t="shared" si="46"/>
        <v>#VALUE!</v>
      </c>
      <c r="GE60" s="37" t="e">
        <f t="shared" si="46"/>
        <v>#VALUE!</v>
      </c>
      <c r="GF60" s="37" t="e">
        <f t="shared" si="46"/>
        <v>#VALUE!</v>
      </c>
      <c r="GG60" s="37" t="e">
        <f t="shared" si="46"/>
        <v>#VALUE!</v>
      </c>
      <c r="GH60" s="37" t="e">
        <f t="shared" si="46"/>
        <v>#VALUE!</v>
      </c>
      <c r="GI60" s="37" t="e">
        <f t="shared" si="46"/>
        <v>#VALUE!</v>
      </c>
      <c r="GJ60" s="37" t="e">
        <f t="shared" si="46"/>
        <v>#VALUE!</v>
      </c>
      <c r="GK60" s="37" t="e">
        <f t="shared" si="46"/>
        <v>#VALUE!</v>
      </c>
      <c r="GL60" s="37" t="e">
        <f t="shared" si="46"/>
        <v>#VALUE!</v>
      </c>
      <c r="GM60" s="37" t="e">
        <f t="shared" si="46"/>
        <v>#VALUE!</v>
      </c>
      <c r="GN60" s="37" t="e">
        <f t="shared" si="46"/>
        <v>#VALUE!</v>
      </c>
      <c r="GO60" s="37" t="e">
        <f t="shared" si="46"/>
        <v>#VALUE!</v>
      </c>
      <c r="GP60" s="37" t="e">
        <f t="shared" si="46"/>
        <v>#VALUE!</v>
      </c>
      <c r="GQ60" s="37" t="e">
        <f t="shared" si="46"/>
        <v>#VALUE!</v>
      </c>
      <c r="GR60" s="37" t="e">
        <f t="shared" si="46"/>
        <v>#VALUE!</v>
      </c>
      <c r="GS60" s="37" t="e">
        <f t="shared" si="46"/>
        <v>#VALUE!</v>
      </c>
      <c r="GT60" s="37" t="e">
        <f t="shared" si="46"/>
        <v>#VALUE!</v>
      </c>
      <c r="GU60" s="37" t="e">
        <f t="shared" si="46"/>
        <v>#VALUE!</v>
      </c>
      <c r="GV60" s="37" t="e">
        <f t="shared" si="46"/>
        <v>#VALUE!</v>
      </c>
      <c r="GW60" s="37" t="e">
        <f t="shared" si="46"/>
        <v>#VALUE!</v>
      </c>
      <c r="GX60" s="37" t="e">
        <f t="shared" si="46"/>
        <v>#VALUE!</v>
      </c>
      <c r="GY60" s="37" t="e">
        <f t="shared" si="46"/>
        <v>#VALUE!</v>
      </c>
      <c r="GZ60" s="37" t="e">
        <f t="shared" si="46"/>
        <v>#VALUE!</v>
      </c>
      <c r="HA60" s="37" t="e">
        <f t="shared" si="46"/>
        <v>#VALUE!</v>
      </c>
      <c r="HB60" s="37" t="e">
        <f t="shared" si="46"/>
        <v>#VALUE!</v>
      </c>
      <c r="HC60" s="37" t="e">
        <f t="shared" ref="HC60:IS60" si="47">IF(HC$36="x",FALSE,IF(AND($M60&gt;=HC$40,$M60&lt;HD$40),TRUE,IF($Q60&lt;&gt;FALSE,IF(HB60=TRUE,IF(HC$40&lt;=$Q60,TRUE,FALSE),FALSE),FALSE)))</f>
        <v>#VALUE!</v>
      </c>
      <c r="HD60" s="37" t="e">
        <f t="shared" si="47"/>
        <v>#VALUE!</v>
      </c>
      <c r="HE60" s="37" t="e">
        <f t="shared" si="47"/>
        <v>#VALUE!</v>
      </c>
      <c r="HF60" s="37" t="e">
        <f t="shared" si="47"/>
        <v>#VALUE!</v>
      </c>
      <c r="HG60" s="37" t="e">
        <f t="shared" si="47"/>
        <v>#VALUE!</v>
      </c>
      <c r="HH60" s="37" t="e">
        <f t="shared" si="47"/>
        <v>#VALUE!</v>
      </c>
      <c r="HI60" s="37" t="e">
        <f t="shared" si="47"/>
        <v>#VALUE!</v>
      </c>
      <c r="HJ60" s="37" t="e">
        <f t="shared" si="47"/>
        <v>#VALUE!</v>
      </c>
      <c r="HK60" s="37" t="e">
        <f t="shared" si="47"/>
        <v>#VALUE!</v>
      </c>
      <c r="HL60" s="37" t="e">
        <f t="shared" si="47"/>
        <v>#VALUE!</v>
      </c>
      <c r="HM60" s="37" t="e">
        <f t="shared" si="47"/>
        <v>#VALUE!</v>
      </c>
      <c r="HN60" s="37" t="e">
        <f t="shared" si="47"/>
        <v>#VALUE!</v>
      </c>
      <c r="HO60" s="37" t="e">
        <f t="shared" si="47"/>
        <v>#VALUE!</v>
      </c>
      <c r="HP60" s="37" t="e">
        <f t="shared" si="47"/>
        <v>#VALUE!</v>
      </c>
      <c r="HQ60" s="37" t="e">
        <f t="shared" si="47"/>
        <v>#VALUE!</v>
      </c>
      <c r="HR60" s="37" t="e">
        <f t="shared" si="47"/>
        <v>#VALUE!</v>
      </c>
      <c r="HS60" s="37" t="e">
        <f t="shared" si="47"/>
        <v>#VALUE!</v>
      </c>
      <c r="HT60" s="37" t="e">
        <f t="shared" si="47"/>
        <v>#VALUE!</v>
      </c>
      <c r="HU60" s="37" t="e">
        <f t="shared" si="47"/>
        <v>#VALUE!</v>
      </c>
      <c r="HV60" s="37" t="e">
        <f t="shared" si="47"/>
        <v>#VALUE!</v>
      </c>
      <c r="HW60" s="37" t="e">
        <f t="shared" si="47"/>
        <v>#VALUE!</v>
      </c>
      <c r="HX60" s="37" t="e">
        <f t="shared" si="47"/>
        <v>#VALUE!</v>
      </c>
      <c r="HY60" s="37" t="e">
        <f t="shared" si="47"/>
        <v>#VALUE!</v>
      </c>
      <c r="HZ60" s="37" t="e">
        <f t="shared" si="47"/>
        <v>#VALUE!</v>
      </c>
      <c r="IA60" s="37" t="e">
        <f t="shared" si="47"/>
        <v>#VALUE!</v>
      </c>
      <c r="IB60" s="37" t="e">
        <f t="shared" si="47"/>
        <v>#VALUE!</v>
      </c>
      <c r="IC60" s="37" t="e">
        <f t="shared" si="47"/>
        <v>#VALUE!</v>
      </c>
      <c r="ID60" s="37" t="e">
        <f t="shared" si="47"/>
        <v>#VALUE!</v>
      </c>
      <c r="IE60" s="37" t="e">
        <f t="shared" si="47"/>
        <v>#VALUE!</v>
      </c>
      <c r="IF60" s="37" t="e">
        <f t="shared" si="47"/>
        <v>#VALUE!</v>
      </c>
      <c r="IG60" s="37" t="e">
        <f t="shared" si="47"/>
        <v>#VALUE!</v>
      </c>
      <c r="IH60" s="37" t="e">
        <f t="shared" si="47"/>
        <v>#VALUE!</v>
      </c>
      <c r="II60" s="37" t="e">
        <f t="shared" si="47"/>
        <v>#VALUE!</v>
      </c>
      <c r="IJ60" s="37" t="e">
        <f t="shared" si="47"/>
        <v>#VALUE!</v>
      </c>
      <c r="IK60" s="37" t="e">
        <f t="shared" si="47"/>
        <v>#VALUE!</v>
      </c>
      <c r="IL60" s="37" t="e">
        <f t="shared" si="47"/>
        <v>#VALUE!</v>
      </c>
      <c r="IM60" s="37" t="e">
        <f t="shared" si="47"/>
        <v>#VALUE!</v>
      </c>
      <c r="IN60" s="37" t="e">
        <f t="shared" si="47"/>
        <v>#VALUE!</v>
      </c>
      <c r="IO60" s="37" t="e">
        <f t="shared" si="47"/>
        <v>#VALUE!</v>
      </c>
      <c r="IP60" s="37" t="e">
        <f t="shared" si="47"/>
        <v>#VALUE!</v>
      </c>
      <c r="IQ60" s="37" t="e">
        <f t="shared" si="47"/>
        <v>#VALUE!</v>
      </c>
      <c r="IR60" s="37" t="e">
        <f t="shared" si="47"/>
        <v>#VALUE!</v>
      </c>
      <c r="IS60" s="37" t="e">
        <f t="shared" si="47"/>
        <v>#VALUE!</v>
      </c>
    </row>
    <row r="61" spans="2:253" ht="15" customHeight="1">
      <c r="B61" s="243">
        <v>7</v>
      </c>
      <c r="C61" s="256" t="s">
        <v>81</v>
      </c>
      <c r="D61" s="256"/>
      <c r="E61" s="246"/>
      <c r="F61" s="247"/>
      <c r="G61" s="228"/>
      <c r="H61" s="229"/>
      <c r="I61" s="228"/>
      <c r="J61" s="229"/>
      <c r="K61" s="224">
        <f>IF(G61="",0,IF(I61="",1,(I61-G61+1)))</f>
        <v>0</v>
      </c>
      <c r="L61" s="222"/>
      <c r="M61" s="223" t="s">
        <v>76</v>
      </c>
      <c r="N61" s="223"/>
      <c r="O61" s="223"/>
      <c r="P61" s="223"/>
      <c r="Q61" s="223"/>
      <c r="R61" s="32"/>
      <c r="S61" s="33"/>
      <c r="T61" s="33"/>
      <c r="U61" s="34"/>
      <c r="V61" s="32"/>
      <c r="W61" s="33"/>
      <c r="X61" s="33"/>
      <c r="Y61" s="34"/>
      <c r="Z61" s="32"/>
      <c r="AA61" s="33"/>
      <c r="AB61" s="33"/>
      <c r="AC61" s="34"/>
      <c r="AD61" s="32"/>
      <c r="AE61" s="33"/>
      <c r="AF61" s="33"/>
      <c r="AG61" s="34"/>
      <c r="AH61" s="32"/>
      <c r="AI61" s="33"/>
      <c r="AJ61" s="33"/>
      <c r="AK61" s="34"/>
      <c r="AL61" s="32"/>
      <c r="AM61" s="33"/>
      <c r="AN61" s="33"/>
      <c r="AO61" s="34"/>
      <c r="AP61" s="32"/>
      <c r="AQ61" s="33"/>
      <c r="AR61" s="33"/>
      <c r="AS61" s="34"/>
      <c r="AT61" s="32"/>
      <c r="AU61" s="33"/>
      <c r="AV61" s="33"/>
      <c r="AW61" s="34"/>
      <c r="AX61" s="32"/>
      <c r="AY61" s="33"/>
      <c r="AZ61" s="33"/>
      <c r="BA61" s="34"/>
      <c r="BB61" s="32"/>
      <c r="BC61" s="33"/>
      <c r="BD61" s="33"/>
      <c r="BE61" s="34"/>
      <c r="BF61" s="32"/>
      <c r="BG61" s="33"/>
      <c r="BH61" s="33"/>
      <c r="BI61" s="34"/>
      <c r="BJ61" s="32"/>
      <c r="BK61" s="33"/>
      <c r="BL61" s="33"/>
      <c r="BM61" s="34"/>
      <c r="BN61" s="32"/>
      <c r="BO61" s="33"/>
      <c r="BP61" s="33"/>
      <c r="BQ61" s="34"/>
      <c r="BR61" s="32"/>
      <c r="BS61" s="33"/>
      <c r="BT61" s="33"/>
      <c r="BU61" s="34"/>
      <c r="BV61" s="32"/>
      <c r="BW61" s="33"/>
      <c r="BX61" s="33"/>
      <c r="BY61" s="34"/>
      <c r="BZ61" s="32"/>
      <c r="CA61" s="33"/>
      <c r="CB61" s="33"/>
      <c r="CC61" s="34"/>
      <c r="CD61" s="32"/>
      <c r="CE61" s="33"/>
      <c r="CF61" s="33"/>
      <c r="CG61" s="34"/>
      <c r="CH61" s="32"/>
      <c r="CI61" s="33"/>
      <c r="CJ61" s="33"/>
      <c r="CK61" s="34"/>
      <c r="CL61" s="32"/>
      <c r="CM61" s="33"/>
      <c r="CN61" s="33"/>
      <c r="CO61" s="34"/>
      <c r="CP61" s="32"/>
      <c r="CQ61" s="33"/>
      <c r="CR61" s="33"/>
      <c r="CS61" s="34"/>
      <c r="CT61" s="32"/>
      <c r="CU61" s="33"/>
      <c r="CV61" s="33"/>
      <c r="CW61" s="34"/>
      <c r="CX61" s="32"/>
      <c r="CY61" s="33"/>
      <c r="CZ61" s="33"/>
      <c r="DA61" s="34"/>
      <c r="DB61" s="32"/>
      <c r="DC61" s="33"/>
      <c r="DD61" s="33"/>
      <c r="DE61" s="34"/>
      <c r="DF61" s="32"/>
      <c r="DG61" s="33"/>
      <c r="DH61" s="33"/>
      <c r="DI61" s="34"/>
      <c r="DJ61" s="32"/>
      <c r="DK61" s="33"/>
      <c r="DL61" s="33"/>
      <c r="DM61" s="34"/>
      <c r="DN61" s="32"/>
      <c r="DO61" s="33"/>
      <c r="DP61" s="33"/>
      <c r="DQ61" s="34"/>
      <c r="DR61" s="32"/>
      <c r="DS61" s="33"/>
      <c r="DT61" s="33"/>
      <c r="DU61" s="34"/>
      <c r="DV61" s="32"/>
      <c r="DW61" s="33"/>
      <c r="DX61" s="33"/>
      <c r="DY61" s="34"/>
      <c r="DZ61" s="32"/>
      <c r="EA61" s="33"/>
      <c r="EB61" s="33"/>
      <c r="EC61" s="34"/>
      <c r="ED61" s="32"/>
      <c r="EE61" s="33"/>
      <c r="EF61" s="33"/>
      <c r="EG61" s="34"/>
      <c r="EH61" s="32"/>
      <c r="EI61" s="33"/>
      <c r="EJ61" s="33"/>
      <c r="EK61" s="34"/>
      <c r="EL61" s="32"/>
      <c r="EM61" s="33"/>
      <c r="EN61" s="33"/>
      <c r="EO61" s="34"/>
      <c r="EP61" s="32"/>
      <c r="EQ61" s="33"/>
      <c r="ER61" s="33"/>
      <c r="ES61" s="34"/>
      <c r="ET61" s="32"/>
      <c r="EU61" s="33"/>
      <c r="EV61" s="33"/>
      <c r="EW61" s="34"/>
      <c r="EX61" s="32"/>
      <c r="EY61" s="33"/>
      <c r="EZ61" s="33"/>
      <c r="FA61" s="34"/>
      <c r="FB61" s="32"/>
      <c r="FC61" s="33"/>
      <c r="FD61" s="33"/>
      <c r="FE61" s="34"/>
      <c r="FF61" s="32"/>
      <c r="FG61" s="33"/>
      <c r="FH61" s="33"/>
      <c r="FI61" s="34"/>
      <c r="FJ61" s="32"/>
      <c r="FK61" s="33"/>
      <c r="FL61" s="33"/>
      <c r="FM61" s="34"/>
      <c r="FN61" s="32"/>
      <c r="FO61" s="33"/>
      <c r="FP61" s="33"/>
      <c r="FQ61" s="34"/>
      <c r="FR61" s="32"/>
      <c r="FS61" s="33"/>
      <c r="FT61" s="33"/>
      <c r="FU61" s="34"/>
      <c r="FV61" s="32"/>
      <c r="FW61" s="33"/>
      <c r="FX61" s="33"/>
      <c r="FY61" s="34"/>
      <c r="FZ61" s="32"/>
      <c r="GA61" s="33"/>
      <c r="GB61" s="33"/>
      <c r="GC61" s="34"/>
      <c r="GD61" s="32"/>
      <c r="GE61" s="33"/>
      <c r="GF61" s="33"/>
      <c r="GG61" s="34"/>
      <c r="GH61" s="32"/>
      <c r="GI61" s="33"/>
      <c r="GJ61" s="33"/>
      <c r="GK61" s="34"/>
      <c r="GL61" s="32"/>
      <c r="GM61" s="33"/>
      <c r="GN61" s="33"/>
      <c r="GO61" s="34"/>
      <c r="GP61" s="32"/>
      <c r="GQ61" s="33"/>
      <c r="GR61" s="33"/>
      <c r="GS61" s="34"/>
      <c r="GT61" s="32"/>
      <c r="GU61" s="33"/>
      <c r="GV61" s="33"/>
      <c r="GW61" s="34"/>
      <c r="GX61" s="32"/>
      <c r="GY61" s="33"/>
      <c r="GZ61" s="33"/>
      <c r="HA61" s="34"/>
      <c r="HB61" s="32"/>
      <c r="HC61" s="33"/>
      <c r="HD61" s="33"/>
      <c r="HE61" s="34"/>
      <c r="HF61" s="32"/>
      <c r="HG61" s="33"/>
      <c r="HH61" s="33"/>
      <c r="HI61" s="34"/>
      <c r="HJ61" s="32"/>
      <c r="HK61" s="33"/>
      <c r="HL61" s="33"/>
      <c r="HM61" s="34"/>
      <c r="HN61" s="32"/>
      <c r="HO61" s="33"/>
      <c r="HP61" s="33"/>
      <c r="HQ61" s="34"/>
      <c r="HR61" s="32"/>
      <c r="HS61" s="33"/>
      <c r="HT61" s="33"/>
      <c r="HU61" s="34"/>
      <c r="HV61" s="32"/>
      <c r="HW61" s="33"/>
      <c r="HX61" s="33"/>
      <c r="HY61" s="34"/>
      <c r="HZ61" s="32"/>
      <c r="IA61" s="33"/>
      <c r="IB61" s="33"/>
      <c r="IC61" s="34"/>
      <c r="ID61" s="32"/>
      <c r="IE61" s="33"/>
      <c r="IF61" s="33"/>
      <c r="IG61" s="34"/>
      <c r="IH61" s="32"/>
      <c r="II61" s="33"/>
      <c r="IJ61" s="33"/>
      <c r="IK61" s="34"/>
      <c r="IL61" s="32"/>
      <c r="IM61" s="33"/>
      <c r="IN61" s="33"/>
      <c r="IO61" s="34"/>
      <c r="IP61" s="32"/>
      <c r="IQ61" s="33"/>
      <c r="IR61" s="33"/>
      <c r="IS61" s="34"/>
    </row>
    <row r="62" spans="2:253" ht="0.15" customHeight="1">
      <c r="B62" s="244"/>
      <c r="C62" s="256"/>
      <c r="D62" s="256"/>
      <c r="E62" s="246"/>
      <c r="F62" s="247"/>
      <c r="G62" s="183"/>
      <c r="H62" s="184"/>
      <c r="I62" s="183"/>
      <c r="J62" s="185"/>
      <c r="K62" s="224"/>
      <c r="L62" s="222"/>
      <c r="M62" s="95" t="e">
        <f>ROUND(TEXT(G61,"????"),0)</f>
        <v>#VALUE!</v>
      </c>
      <c r="N62" s="96"/>
      <c r="O62" s="96"/>
      <c r="P62" s="96"/>
      <c r="Q62" s="95" t="b">
        <f>IF(COUNT(I61)=1,ROUND(TEXT(I61,"????"),0),FALSE)</f>
        <v>0</v>
      </c>
      <c r="R62" s="37" t="e">
        <f>IF(R$36="x",FALSE,IF(AND($M62&gt;=R$40,$M62&lt;S$40),TRUE,IF($Q62&lt;&gt;FALSE,IF($Q62&lt;=R$40,TRUE,FALSE))))</f>
        <v>#VALUE!</v>
      </c>
      <c r="S62" s="37" t="e">
        <f t="shared" ref="S62:CD62" si="48">IF(S$36="x",FALSE,IF(AND($M62&gt;=S$40,$M62&lt;T$40),TRUE,IF($Q62&lt;&gt;FALSE,IF(R62=TRUE,IF(S$40&lt;=$Q62,TRUE,FALSE),FALSE),FALSE)))</f>
        <v>#VALUE!</v>
      </c>
      <c r="T62" s="37" t="e">
        <f t="shared" si="48"/>
        <v>#VALUE!</v>
      </c>
      <c r="U62" s="37" t="e">
        <f t="shared" si="48"/>
        <v>#VALUE!</v>
      </c>
      <c r="V62" s="37" t="e">
        <f t="shared" si="48"/>
        <v>#VALUE!</v>
      </c>
      <c r="W62" s="37" t="e">
        <f t="shared" si="48"/>
        <v>#VALUE!</v>
      </c>
      <c r="X62" s="37" t="e">
        <f t="shared" si="48"/>
        <v>#VALUE!</v>
      </c>
      <c r="Y62" s="37" t="e">
        <f t="shared" si="48"/>
        <v>#VALUE!</v>
      </c>
      <c r="Z62" s="37" t="e">
        <f t="shared" si="48"/>
        <v>#VALUE!</v>
      </c>
      <c r="AA62" s="37" t="e">
        <f t="shared" si="48"/>
        <v>#VALUE!</v>
      </c>
      <c r="AB62" s="37" t="e">
        <f t="shared" si="48"/>
        <v>#VALUE!</v>
      </c>
      <c r="AC62" s="37" t="e">
        <f t="shared" si="48"/>
        <v>#VALUE!</v>
      </c>
      <c r="AD62" s="37" t="e">
        <f t="shared" si="48"/>
        <v>#VALUE!</v>
      </c>
      <c r="AE62" s="37" t="e">
        <f t="shared" si="48"/>
        <v>#VALUE!</v>
      </c>
      <c r="AF62" s="37" t="e">
        <f t="shared" si="48"/>
        <v>#VALUE!</v>
      </c>
      <c r="AG62" s="37" t="e">
        <f t="shared" si="48"/>
        <v>#VALUE!</v>
      </c>
      <c r="AH62" s="37" t="e">
        <f t="shared" si="48"/>
        <v>#VALUE!</v>
      </c>
      <c r="AI62" s="37" t="e">
        <f t="shared" si="48"/>
        <v>#VALUE!</v>
      </c>
      <c r="AJ62" s="37" t="e">
        <f t="shared" si="48"/>
        <v>#VALUE!</v>
      </c>
      <c r="AK62" s="37" t="e">
        <f t="shared" si="48"/>
        <v>#VALUE!</v>
      </c>
      <c r="AL62" s="37" t="e">
        <f t="shared" si="48"/>
        <v>#VALUE!</v>
      </c>
      <c r="AM62" s="37" t="e">
        <f t="shared" si="48"/>
        <v>#VALUE!</v>
      </c>
      <c r="AN62" s="37" t="e">
        <f t="shared" si="48"/>
        <v>#VALUE!</v>
      </c>
      <c r="AO62" s="37" t="e">
        <f t="shared" si="48"/>
        <v>#VALUE!</v>
      </c>
      <c r="AP62" s="37" t="e">
        <f t="shared" si="48"/>
        <v>#VALUE!</v>
      </c>
      <c r="AQ62" s="37" t="e">
        <f t="shared" si="48"/>
        <v>#VALUE!</v>
      </c>
      <c r="AR62" s="37" t="e">
        <f t="shared" si="48"/>
        <v>#VALUE!</v>
      </c>
      <c r="AS62" s="37" t="e">
        <f t="shared" si="48"/>
        <v>#VALUE!</v>
      </c>
      <c r="AT62" s="37" t="e">
        <f t="shared" si="48"/>
        <v>#VALUE!</v>
      </c>
      <c r="AU62" s="37" t="e">
        <f t="shared" si="48"/>
        <v>#VALUE!</v>
      </c>
      <c r="AV62" s="37" t="e">
        <f t="shared" si="48"/>
        <v>#VALUE!</v>
      </c>
      <c r="AW62" s="37" t="e">
        <f t="shared" si="48"/>
        <v>#VALUE!</v>
      </c>
      <c r="AX62" s="37" t="e">
        <f t="shared" si="48"/>
        <v>#VALUE!</v>
      </c>
      <c r="AY62" s="37" t="e">
        <f t="shared" si="48"/>
        <v>#VALUE!</v>
      </c>
      <c r="AZ62" s="37" t="e">
        <f t="shared" si="48"/>
        <v>#VALUE!</v>
      </c>
      <c r="BA62" s="37" t="e">
        <f t="shared" si="48"/>
        <v>#VALUE!</v>
      </c>
      <c r="BB62" s="37" t="e">
        <f t="shared" si="48"/>
        <v>#VALUE!</v>
      </c>
      <c r="BC62" s="37" t="e">
        <f t="shared" si="48"/>
        <v>#VALUE!</v>
      </c>
      <c r="BD62" s="37" t="e">
        <f t="shared" si="48"/>
        <v>#VALUE!</v>
      </c>
      <c r="BE62" s="37" t="e">
        <f t="shared" si="48"/>
        <v>#VALUE!</v>
      </c>
      <c r="BF62" s="37" t="e">
        <f t="shared" si="48"/>
        <v>#VALUE!</v>
      </c>
      <c r="BG62" s="37" t="e">
        <f t="shared" si="48"/>
        <v>#VALUE!</v>
      </c>
      <c r="BH62" s="37" t="e">
        <f t="shared" si="48"/>
        <v>#VALUE!</v>
      </c>
      <c r="BI62" s="37" t="e">
        <f t="shared" si="48"/>
        <v>#VALUE!</v>
      </c>
      <c r="BJ62" s="37" t="e">
        <f t="shared" si="48"/>
        <v>#VALUE!</v>
      </c>
      <c r="BK62" s="37" t="e">
        <f t="shared" si="48"/>
        <v>#VALUE!</v>
      </c>
      <c r="BL62" s="37" t="e">
        <f t="shared" si="48"/>
        <v>#VALUE!</v>
      </c>
      <c r="BM62" s="37" t="e">
        <f t="shared" si="48"/>
        <v>#VALUE!</v>
      </c>
      <c r="BN62" s="37" t="e">
        <f t="shared" si="48"/>
        <v>#VALUE!</v>
      </c>
      <c r="BO62" s="37" t="e">
        <f t="shared" si="48"/>
        <v>#VALUE!</v>
      </c>
      <c r="BP62" s="37" t="e">
        <f t="shared" si="48"/>
        <v>#VALUE!</v>
      </c>
      <c r="BQ62" s="37" t="e">
        <f t="shared" si="48"/>
        <v>#VALUE!</v>
      </c>
      <c r="BR62" s="37" t="e">
        <f t="shared" si="48"/>
        <v>#VALUE!</v>
      </c>
      <c r="BS62" s="37" t="e">
        <f t="shared" si="48"/>
        <v>#VALUE!</v>
      </c>
      <c r="BT62" s="37" t="e">
        <f t="shared" si="48"/>
        <v>#VALUE!</v>
      </c>
      <c r="BU62" s="37" t="e">
        <f t="shared" si="48"/>
        <v>#VALUE!</v>
      </c>
      <c r="BV62" s="37" t="e">
        <f t="shared" si="48"/>
        <v>#VALUE!</v>
      </c>
      <c r="BW62" s="37" t="e">
        <f t="shared" si="48"/>
        <v>#VALUE!</v>
      </c>
      <c r="BX62" s="37" t="e">
        <f t="shared" si="48"/>
        <v>#VALUE!</v>
      </c>
      <c r="BY62" s="37" t="e">
        <f t="shared" si="48"/>
        <v>#VALUE!</v>
      </c>
      <c r="BZ62" s="37" t="e">
        <f t="shared" si="48"/>
        <v>#VALUE!</v>
      </c>
      <c r="CA62" s="37" t="e">
        <f t="shared" si="48"/>
        <v>#VALUE!</v>
      </c>
      <c r="CB62" s="37" t="e">
        <f t="shared" si="48"/>
        <v>#VALUE!</v>
      </c>
      <c r="CC62" s="37" t="e">
        <f t="shared" si="48"/>
        <v>#VALUE!</v>
      </c>
      <c r="CD62" s="37" t="e">
        <f t="shared" si="48"/>
        <v>#VALUE!</v>
      </c>
      <c r="CE62" s="37" t="e">
        <f t="shared" ref="CE62:EP62" si="49">IF(CE$36="x",FALSE,IF(AND($M62&gt;=CE$40,$M62&lt;CF$40),TRUE,IF($Q62&lt;&gt;FALSE,IF(CD62=TRUE,IF(CE$40&lt;=$Q62,TRUE,FALSE),FALSE),FALSE)))</f>
        <v>#VALUE!</v>
      </c>
      <c r="CF62" s="37" t="e">
        <f t="shared" si="49"/>
        <v>#VALUE!</v>
      </c>
      <c r="CG62" s="37" t="e">
        <f t="shared" si="49"/>
        <v>#VALUE!</v>
      </c>
      <c r="CH62" s="37" t="e">
        <f t="shared" si="49"/>
        <v>#VALUE!</v>
      </c>
      <c r="CI62" s="37" t="e">
        <f t="shared" si="49"/>
        <v>#VALUE!</v>
      </c>
      <c r="CJ62" s="37" t="e">
        <f t="shared" si="49"/>
        <v>#VALUE!</v>
      </c>
      <c r="CK62" s="37" t="e">
        <f t="shared" si="49"/>
        <v>#VALUE!</v>
      </c>
      <c r="CL62" s="37" t="e">
        <f t="shared" si="49"/>
        <v>#VALUE!</v>
      </c>
      <c r="CM62" s="37" t="e">
        <f t="shared" si="49"/>
        <v>#VALUE!</v>
      </c>
      <c r="CN62" s="37" t="e">
        <f t="shared" si="49"/>
        <v>#VALUE!</v>
      </c>
      <c r="CO62" s="37" t="e">
        <f t="shared" si="49"/>
        <v>#VALUE!</v>
      </c>
      <c r="CP62" s="37" t="e">
        <f t="shared" si="49"/>
        <v>#VALUE!</v>
      </c>
      <c r="CQ62" s="37" t="e">
        <f t="shared" si="49"/>
        <v>#VALUE!</v>
      </c>
      <c r="CR62" s="37" t="e">
        <f t="shared" si="49"/>
        <v>#VALUE!</v>
      </c>
      <c r="CS62" s="37" t="e">
        <f t="shared" si="49"/>
        <v>#VALUE!</v>
      </c>
      <c r="CT62" s="37" t="e">
        <f t="shared" si="49"/>
        <v>#VALUE!</v>
      </c>
      <c r="CU62" s="37" t="e">
        <f t="shared" si="49"/>
        <v>#VALUE!</v>
      </c>
      <c r="CV62" s="37" t="e">
        <f t="shared" si="49"/>
        <v>#VALUE!</v>
      </c>
      <c r="CW62" s="37" t="e">
        <f t="shared" si="49"/>
        <v>#VALUE!</v>
      </c>
      <c r="CX62" s="37" t="e">
        <f t="shared" si="49"/>
        <v>#VALUE!</v>
      </c>
      <c r="CY62" s="37" t="e">
        <f t="shared" si="49"/>
        <v>#VALUE!</v>
      </c>
      <c r="CZ62" s="37" t="e">
        <f t="shared" si="49"/>
        <v>#VALUE!</v>
      </c>
      <c r="DA62" s="37" t="e">
        <f t="shared" si="49"/>
        <v>#VALUE!</v>
      </c>
      <c r="DB62" s="37" t="e">
        <f t="shared" si="49"/>
        <v>#VALUE!</v>
      </c>
      <c r="DC62" s="37" t="e">
        <f t="shared" si="49"/>
        <v>#VALUE!</v>
      </c>
      <c r="DD62" s="37" t="e">
        <f t="shared" si="49"/>
        <v>#VALUE!</v>
      </c>
      <c r="DE62" s="37" t="e">
        <f t="shared" si="49"/>
        <v>#VALUE!</v>
      </c>
      <c r="DF62" s="37" t="e">
        <f t="shared" si="49"/>
        <v>#VALUE!</v>
      </c>
      <c r="DG62" s="37" t="e">
        <f t="shared" si="49"/>
        <v>#VALUE!</v>
      </c>
      <c r="DH62" s="37" t="e">
        <f t="shared" si="49"/>
        <v>#VALUE!</v>
      </c>
      <c r="DI62" s="37" t="e">
        <f t="shared" si="49"/>
        <v>#VALUE!</v>
      </c>
      <c r="DJ62" s="37" t="e">
        <f t="shared" si="49"/>
        <v>#VALUE!</v>
      </c>
      <c r="DK62" s="37" t="e">
        <f t="shared" si="49"/>
        <v>#VALUE!</v>
      </c>
      <c r="DL62" s="37" t="e">
        <f t="shared" si="49"/>
        <v>#VALUE!</v>
      </c>
      <c r="DM62" s="37" t="e">
        <f t="shared" si="49"/>
        <v>#VALUE!</v>
      </c>
      <c r="DN62" s="37" t="e">
        <f t="shared" si="49"/>
        <v>#VALUE!</v>
      </c>
      <c r="DO62" s="37" t="e">
        <f t="shared" si="49"/>
        <v>#VALUE!</v>
      </c>
      <c r="DP62" s="37" t="e">
        <f t="shared" si="49"/>
        <v>#VALUE!</v>
      </c>
      <c r="DQ62" s="37" t="e">
        <f t="shared" si="49"/>
        <v>#VALUE!</v>
      </c>
      <c r="DR62" s="37" t="e">
        <f t="shared" si="49"/>
        <v>#VALUE!</v>
      </c>
      <c r="DS62" s="37" t="e">
        <f t="shared" si="49"/>
        <v>#VALUE!</v>
      </c>
      <c r="DT62" s="37" t="e">
        <f t="shared" si="49"/>
        <v>#VALUE!</v>
      </c>
      <c r="DU62" s="37" t="e">
        <f t="shared" si="49"/>
        <v>#VALUE!</v>
      </c>
      <c r="DV62" s="37" t="e">
        <f t="shared" si="49"/>
        <v>#VALUE!</v>
      </c>
      <c r="DW62" s="37" t="e">
        <f t="shared" si="49"/>
        <v>#VALUE!</v>
      </c>
      <c r="DX62" s="37" t="e">
        <f t="shared" si="49"/>
        <v>#VALUE!</v>
      </c>
      <c r="DY62" s="37" t="e">
        <f t="shared" si="49"/>
        <v>#VALUE!</v>
      </c>
      <c r="DZ62" s="37" t="e">
        <f t="shared" si="49"/>
        <v>#VALUE!</v>
      </c>
      <c r="EA62" s="37" t="e">
        <f t="shared" si="49"/>
        <v>#VALUE!</v>
      </c>
      <c r="EB62" s="37" t="e">
        <f t="shared" si="49"/>
        <v>#VALUE!</v>
      </c>
      <c r="EC62" s="37" t="e">
        <f t="shared" si="49"/>
        <v>#VALUE!</v>
      </c>
      <c r="ED62" s="37" t="e">
        <f t="shared" si="49"/>
        <v>#VALUE!</v>
      </c>
      <c r="EE62" s="37" t="e">
        <f t="shared" si="49"/>
        <v>#VALUE!</v>
      </c>
      <c r="EF62" s="37" t="e">
        <f t="shared" si="49"/>
        <v>#VALUE!</v>
      </c>
      <c r="EG62" s="37" t="e">
        <f t="shared" si="49"/>
        <v>#VALUE!</v>
      </c>
      <c r="EH62" s="37" t="e">
        <f t="shared" si="49"/>
        <v>#VALUE!</v>
      </c>
      <c r="EI62" s="37" t="e">
        <f t="shared" si="49"/>
        <v>#VALUE!</v>
      </c>
      <c r="EJ62" s="37" t="e">
        <f t="shared" si="49"/>
        <v>#VALUE!</v>
      </c>
      <c r="EK62" s="37" t="e">
        <f t="shared" si="49"/>
        <v>#VALUE!</v>
      </c>
      <c r="EL62" s="37" t="e">
        <f t="shared" si="49"/>
        <v>#VALUE!</v>
      </c>
      <c r="EM62" s="37" t="e">
        <f t="shared" si="49"/>
        <v>#VALUE!</v>
      </c>
      <c r="EN62" s="37" t="e">
        <f t="shared" si="49"/>
        <v>#VALUE!</v>
      </c>
      <c r="EO62" s="37" t="e">
        <f t="shared" si="49"/>
        <v>#VALUE!</v>
      </c>
      <c r="EP62" s="37" t="e">
        <f t="shared" si="49"/>
        <v>#VALUE!</v>
      </c>
      <c r="EQ62" s="37" t="e">
        <f t="shared" ref="EQ62:HB62" si="50">IF(EQ$36="x",FALSE,IF(AND($M62&gt;=EQ$40,$M62&lt;ER$40),TRUE,IF($Q62&lt;&gt;FALSE,IF(EP62=TRUE,IF(EQ$40&lt;=$Q62,TRUE,FALSE),FALSE),FALSE)))</f>
        <v>#VALUE!</v>
      </c>
      <c r="ER62" s="37" t="e">
        <f t="shared" si="50"/>
        <v>#VALUE!</v>
      </c>
      <c r="ES62" s="37" t="e">
        <f t="shared" si="50"/>
        <v>#VALUE!</v>
      </c>
      <c r="ET62" s="37" t="e">
        <f t="shared" si="50"/>
        <v>#VALUE!</v>
      </c>
      <c r="EU62" s="37" t="e">
        <f t="shared" si="50"/>
        <v>#VALUE!</v>
      </c>
      <c r="EV62" s="37" t="e">
        <f t="shared" si="50"/>
        <v>#VALUE!</v>
      </c>
      <c r="EW62" s="37" t="e">
        <f t="shared" si="50"/>
        <v>#VALUE!</v>
      </c>
      <c r="EX62" s="37" t="e">
        <f t="shared" si="50"/>
        <v>#VALUE!</v>
      </c>
      <c r="EY62" s="37" t="e">
        <f t="shared" si="50"/>
        <v>#VALUE!</v>
      </c>
      <c r="EZ62" s="37" t="e">
        <f t="shared" si="50"/>
        <v>#VALUE!</v>
      </c>
      <c r="FA62" s="37" t="e">
        <f t="shared" si="50"/>
        <v>#VALUE!</v>
      </c>
      <c r="FB62" s="37" t="e">
        <f t="shared" si="50"/>
        <v>#VALUE!</v>
      </c>
      <c r="FC62" s="37" t="e">
        <f t="shared" si="50"/>
        <v>#VALUE!</v>
      </c>
      <c r="FD62" s="37" t="e">
        <f t="shared" si="50"/>
        <v>#VALUE!</v>
      </c>
      <c r="FE62" s="37" t="e">
        <f t="shared" si="50"/>
        <v>#VALUE!</v>
      </c>
      <c r="FF62" s="37" t="e">
        <f t="shared" si="50"/>
        <v>#VALUE!</v>
      </c>
      <c r="FG62" s="37" t="e">
        <f t="shared" si="50"/>
        <v>#VALUE!</v>
      </c>
      <c r="FH62" s="37" t="e">
        <f t="shared" si="50"/>
        <v>#VALUE!</v>
      </c>
      <c r="FI62" s="37" t="e">
        <f t="shared" si="50"/>
        <v>#VALUE!</v>
      </c>
      <c r="FJ62" s="37" t="e">
        <f t="shared" si="50"/>
        <v>#VALUE!</v>
      </c>
      <c r="FK62" s="37" t="e">
        <f t="shared" si="50"/>
        <v>#VALUE!</v>
      </c>
      <c r="FL62" s="37" t="e">
        <f t="shared" si="50"/>
        <v>#VALUE!</v>
      </c>
      <c r="FM62" s="37" t="e">
        <f t="shared" si="50"/>
        <v>#VALUE!</v>
      </c>
      <c r="FN62" s="37" t="e">
        <f t="shared" si="50"/>
        <v>#VALUE!</v>
      </c>
      <c r="FO62" s="37" t="e">
        <f t="shared" si="50"/>
        <v>#VALUE!</v>
      </c>
      <c r="FP62" s="37" t="e">
        <f t="shared" si="50"/>
        <v>#VALUE!</v>
      </c>
      <c r="FQ62" s="37" t="e">
        <f t="shared" si="50"/>
        <v>#VALUE!</v>
      </c>
      <c r="FR62" s="37" t="e">
        <f t="shared" si="50"/>
        <v>#VALUE!</v>
      </c>
      <c r="FS62" s="37" t="e">
        <f t="shared" si="50"/>
        <v>#VALUE!</v>
      </c>
      <c r="FT62" s="37" t="e">
        <f t="shared" si="50"/>
        <v>#VALUE!</v>
      </c>
      <c r="FU62" s="37" t="e">
        <f t="shared" si="50"/>
        <v>#VALUE!</v>
      </c>
      <c r="FV62" s="37" t="e">
        <f t="shared" si="50"/>
        <v>#VALUE!</v>
      </c>
      <c r="FW62" s="37" t="e">
        <f t="shared" si="50"/>
        <v>#VALUE!</v>
      </c>
      <c r="FX62" s="37" t="e">
        <f t="shared" si="50"/>
        <v>#VALUE!</v>
      </c>
      <c r="FY62" s="37" t="e">
        <f t="shared" si="50"/>
        <v>#VALUE!</v>
      </c>
      <c r="FZ62" s="37" t="e">
        <f t="shared" si="50"/>
        <v>#VALUE!</v>
      </c>
      <c r="GA62" s="37" t="e">
        <f t="shared" si="50"/>
        <v>#VALUE!</v>
      </c>
      <c r="GB62" s="37" t="e">
        <f t="shared" si="50"/>
        <v>#VALUE!</v>
      </c>
      <c r="GC62" s="37" t="e">
        <f t="shared" si="50"/>
        <v>#VALUE!</v>
      </c>
      <c r="GD62" s="37" t="e">
        <f t="shared" si="50"/>
        <v>#VALUE!</v>
      </c>
      <c r="GE62" s="37" t="e">
        <f t="shared" si="50"/>
        <v>#VALUE!</v>
      </c>
      <c r="GF62" s="37" t="e">
        <f t="shared" si="50"/>
        <v>#VALUE!</v>
      </c>
      <c r="GG62" s="37" t="e">
        <f t="shared" si="50"/>
        <v>#VALUE!</v>
      </c>
      <c r="GH62" s="37" t="e">
        <f t="shared" si="50"/>
        <v>#VALUE!</v>
      </c>
      <c r="GI62" s="37" t="e">
        <f t="shared" si="50"/>
        <v>#VALUE!</v>
      </c>
      <c r="GJ62" s="37" t="e">
        <f t="shared" si="50"/>
        <v>#VALUE!</v>
      </c>
      <c r="GK62" s="37" t="e">
        <f t="shared" si="50"/>
        <v>#VALUE!</v>
      </c>
      <c r="GL62" s="37" t="e">
        <f t="shared" si="50"/>
        <v>#VALUE!</v>
      </c>
      <c r="GM62" s="37" t="e">
        <f t="shared" si="50"/>
        <v>#VALUE!</v>
      </c>
      <c r="GN62" s="37" t="e">
        <f t="shared" si="50"/>
        <v>#VALUE!</v>
      </c>
      <c r="GO62" s="37" t="e">
        <f t="shared" si="50"/>
        <v>#VALUE!</v>
      </c>
      <c r="GP62" s="37" t="e">
        <f t="shared" si="50"/>
        <v>#VALUE!</v>
      </c>
      <c r="GQ62" s="37" t="e">
        <f t="shared" si="50"/>
        <v>#VALUE!</v>
      </c>
      <c r="GR62" s="37" t="e">
        <f t="shared" si="50"/>
        <v>#VALUE!</v>
      </c>
      <c r="GS62" s="37" t="e">
        <f t="shared" si="50"/>
        <v>#VALUE!</v>
      </c>
      <c r="GT62" s="37" t="e">
        <f t="shared" si="50"/>
        <v>#VALUE!</v>
      </c>
      <c r="GU62" s="37" t="e">
        <f t="shared" si="50"/>
        <v>#VALUE!</v>
      </c>
      <c r="GV62" s="37" t="e">
        <f t="shared" si="50"/>
        <v>#VALUE!</v>
      </c>
      <c r="GW62" s="37" t="e">
        <f t="shared" si="50"/>
        <v>#VALUE!</v>
      </c>
      <c r="GX62" s="37" t="e">
        <f t="shared" si="50"/>
        <v>#VALUE!</v>
      </c>
      <c r="GY62" s="37" t="e">
        <f t="shared" si="50"/>
        <v>#VALUE!</v>
      </c>
      <c r="GZ62" s="37" t="e">
        <f t="shared" si="50"/>
        <v>#VALUE!</v>
      </c>
      <c r="HA62" s="37" t="e">
        <f t="shared" si="50"/>
        <v>#VALUE!</v>
      </c>
      <c r="HB62" s="37" t="e">
        <f t="shared" si="50"/>
        <v>#VALUE!</v>
      </c>
      <c r="HC62" s="37" t="e">
        <f t="shared" ref="HC62:IS62" si="51">IF(HC$36="x",FALSE,IF(AND($M62&gt;=HC$40,$M62&lt;HD$40),TRUE,IF($Q62&lt;&gt;FALSE,IF(HB62=TRUE,IF(HC$40&lt;=$Q62,TRUE,FALSE),FALSE),FALSE)))</f>
        <v>#VALUE!</v>
      </c>
      <c r="HD62" s="37" t="e">
        <f t="shared" si="51"/>
        <v>#VALUE!</v>
      </c>
      <c r="HE62" s="37" t="e">
        <f t="shared" si="51"/>
        <v>#VALUE!</v>
      </c>
      <c r="HF62" s="37" t="e">
        <f t="shared" si="51"/>
        <v>#VALUE!</v>
      </c>
      <c r="HG62" s="37" t="e">
        <f t="shared" si="51"/>
        <v>#VALUE!</v>
      </c>
      <c r="HH62" s="37" t="e">
        <f t="shared" si="51"/>
        <v>#VALUE!</v>
      </c>
      <c r="HI62" s="37" t="e">
        <f t="shared" si="51"/>
        <v>#VALUE!</v>
      </c>
      <c r="HJ62" s="37" t="e">
        <f t="shared" si="51"/>
        <v>#VALUE!</v>
      </c>
      <c r="HK62" s="37" t="e">
        <f t="shared" si="51"/>
        <v>#VALUE!</v>
      </c>
      <c r="HL62" s="37" t="e">
        <f t="shared" si="51"/>
        <v>#VALUE!</v>
      </c>
      <c r="HM62" s="37" t="e">
        <f t="shared" si="51"/>
        <v>#VALUE!</v>
      </c>
      <c r="HN62" s="37" t="e">
        <f t="shared" si="51"/>
        <v>#VALUE!</v>
      </c>
      <c r="HO62" s="37" t="e">
        <f t="shared" si="51"/>
        <v>#VALUE!</v>
      </c>
      <c r="HP62" s="37" t="e">
        <f t="shared" si="51"/>
        <v>#VALUE!</v>
      </c>
      <c r="HQ62" s="37" t="e">
        <f t="shared" si="51"/>
        <v>#VALUE!</v>
      </c>
      <c r="HR62" s="37" t="e">
        <f t="shared" si="51"/>
        <v>#VALUE!</v>
      </c>
      <c r="HS62" s="37" t="e">
        <f t="shared" si="51"/>
        <v>#VALUE!</v>
      </c>
      <c r="HT62" s="37" t="e">
        <f t="shared" si="51"/>
        <v>#VALUE!</v>
      </c>
      <c r="HU62" s="37" t="e">
        <f t="shared" si="51"/>
        <v>#VALUE!</v>
      </c>
      <c r="HV62" s="37" t="e">
        <f t="shared" si="51"/>
        <v>#VALUE!</v>
      </c>
      <c r="HW62" s="37" t="e">
        <f t="shared" si="51"/>
        <v>#VALUE!</v>
      </c>
      <c r="HX62" s="37" t="e">
        <f t="shared" si="51"/>
        <v>#VALUE!</v>
      </c>
      <c r="HY62" s="37" t="e">
        <f t="shared" si="51"/>
        <v>#VALUE!</v>
      </c>
      <c r="HZ62" s="37" t="e">
        <f t="shared" si="51"/>
        <v>#VALUE!</v>
      </c>
      <c r="IA62" s="37" t="e">
        <f t="shared" si="51"/>
        <v>#VALUE!</v>
      </c>
      <c r="IB62" s="37" t="e">
        <f t="shared" si="51"/>
        <v>#VALUE!</v>
      </c>
      <c r="IC62" s="37" t="e">
        <f t="shared" si="51"/>
        <v>#VALUE!</v>
      </c>
      <c r="ID62" s="37" t="e">
        <f t="shared" si="51"/>
        <v>#VALUE!</v>
      </c>
      <c r="IE62" s="37" t="e">
        <f t="shared" si="51"/>
        <v>#VALUE!</v>
      </c>
      <c r="IF62" s="37" t="e">
        <f t="shared" si="51"/>
        <v>#VALUE!</v>
      </c>
      <c r="IG62" s="37" t="e">
        <f t="shared" si="51"/>
        <v>#VALUE!</v>
      </c>
      <c r="IH62" s="37" t="e">
        <f t="shared" si="51"/>
        <v>#VALUE!</v>
      </c>
      <c r="II62" s="37" t="e">
        <f t="shared" si="51"/>
        <v>#VALUE!</v>
      </c>
      <c r="IJ62" s="37" t="e">
        <f t="shared" si="51"/>
        <v>#VALUE!</v>
      </c>
      <c r="IK62" s="37" t="e">
        <f t="shared" si="51"/>
        <v>#VALUE!</v>
      </c>
      <c r="IL62" s="37" t="e">
        <f t="shared" si="51"/>
        <v>#VALUE!</v>
      </c>
      <c r="IM62" s="37" t="e">
        <f t="shared" si="51"/>
        <v>#VALUE!</v>
      </c>
      <c r="IN62" s="37" t="e">
        <f t="shared" si="51"/>
        <v>#VALUE!</v>
      </c>
      <c r="IO62" s="37" t="e">
        <f t="shared" si="51"/>
        <v>#VALUE!</v>
      </c>
      <c r="IP62" s="37" t="e">
        <f t="shared" si="51"/>
        <v>#VALUE!</v>
      </c>
      <c r="IQ62" s="37" t="e">
        <f t="shared" si="51"/>
        <v>#VALUE!</v>
      </c>
      <c r="IR62" s="37" t="e">
        <f t="shared" si="51"/>
        <v>#VALUE!</v>
      </c>
      <c r="IS62" s="37" t="e">
        <f t="shared" si="51"/>
        <v>#VALUE!</v>
      </c>
    </row>
    <row r="63" spans="2:253" ht="15" customHeight="1">
      <c r="B63" s="245"/>
      <c r="C63" s="256"/>
      <c r="D63" s="256"/>
      <c r="E63" s="248"/>
      <c r="F63" s="249"/>
      <c r="G63" s="230"/>
      <c r="H63" s="231"/>
      <c r="I63" s="230"/>
      <c r="J63" s="231"/>
      <c r="K63" s="225"/>
      <c r="L63" s="222"/>
      <c r="M63" s="202" t="s">
        <v>74</v>
      </c>
      <c r="N63" s="203"/>
      <c r="O63" s="203"/>
      <c r="P63" s="203"/>
      <c r="Q63" s="204"/>
      <c r="R63" s="39"/>
      <c r="S63" s="40"/>
      <c r="T63" s="40"/>
      <c r="U63" s="41"/>
      <c r="V63" s="39"/>
      <c r="W63" s="40"/>
      <c r="X63" s="40"/>
      <c r="Y63" s="41"/>
      <c r="Z63" s="39"/>
      <c r="AA63" s="40"/>
      <c r="AB63" s="40"/>
      <c r="AC63" s="41"/>
      <c r="AD63" s="39"/>
      <c r="AE63" s="40"/>
      <c r="AF63" s="40"/>
      <c r="AG63" s="41"/>
      <c r="AH63" s="39"/>
      <c r="AI63" s="40"/>
      <c r="AJ63" s="40"/>
      <c r="AK63" s="41"/>
      <c r="AL63" s="39"/>
      <c r="AM63" s="40"/>
      <c r="AN63" s="40"/>
      <c r="AO63" s="41"/>
      <c r="AP63" s="39"/>
      <c r="AQ63" s="40"/>
      <c r="AR63" s="40"/>
      <c r="AS63" s="41"/>
      <c r="AT63" s="39"/>
      <c r="AU63" s="40"/>
      <c r="AV63" s="40"/>
      <c r="AW63" s="41"/>
      <c r="AX63" s="39"/>
      <c r="AY63" s="40"/>
      <c r="AZ63" s="40"/>
      <c r="BA63" s="41"/>
      <c r="BB63" s="39"/>
      <c r="BC63" s="40"/>
      <c r="BD63" s="40"/>
      <c r="BE63" s="41"/>
      <c r="BF63" s="39"/>
      <c r="BG63" s="40"/>
      <c r="BH63" s="40"/>
      <c r="BI63" s="41"/>
      <c r="BJ63" s="39"/>
      <c r="BK63" s="40"/>
      <c r="BL63" s="40"/>
      <c r="BM63" s="41"/>
      <c r="BN63" s="39"/>
      <c r="BO63" s="40"/>
      <c r="BP63" s="40"/>
      <c r="BQ63" s="41"/>
      <c r="BR63" s="39"/>
      <c r="BS63" s="40"/>
      <c r="BT63" s="40"/>
      <c r="BU63" s="41"/>
      <c r="BV63" s="39"/>
      <c r="BW63" s="40"/>
      <c r="BX63" s="40"/>
      <c r="BY63" s="41"/>
      <c r="BZ63" s="39"/>
      <c r="CA63" s="40"/>
      <c r="CB63" s="40"/>
      <c r="CC63" s="41"/>
      <c r="CD63" s="39"/>
      <c r="CE63" s="40"/>
      <c r="CF63" s="40"/>
      <c r="CG63" s="41"/>
      <c r="CH63" s="39"/>
      <c r="CI63" s="40"/>
      <c r="CJ63" s="40"/>
      <c r="CK63" s="41"/>
      <c r="CL63" s="39"/>
      <c r="CM63" s="40"/>
      <c r="CN63" s="40"/>
      <c r="CO63" s="41"/>
      <c r="CP63" s="39"/>
      <c r="CQ63" s="40"/>
      <c r="CR63" s="40"/>
      <c r="CS63" s="41"/>
      <c r="CT63" s="39"/>
      <c r="CU63" s="40"/>
      <c r="CV63" s="40"/>
      <c r="CW63" s="41"/>
      <c r="CX63" s="39"/>
      <c r="CY63" s="40"/>
      <c r="CZ63" s="40"/>
      <c r="DA63" s="41"/>
      <c r="DB63" s="39"/>
      <c r="DC63" s="40"/>
      <c r="DD63" s="40"/>
      <c r="DE63" s="41"/>
      <c r="DF63" s="39"/>
      <c r="DG63" s="40"/>
      <c r="DH63" s="40"/>
      <c r="DI63" s="41"/>
      <c r="DJ63" s="39"/>
      <c r="DK63" s="40"/>
      <c r="DL63" s="40"/>
      <c r="DM63" s="41"/>
      <c r="DN63" s="39"/>
      <c r="DO63" s="40"/>
      <c r="DP63" s="40"/>
      <c r="DQ63" s="41"/>
      <c r="DR63" s="39"/>
      <c r="DS63" s="40"/>
      <c r="DT63" s="40"/>
      <c r="DU63" s="41"/>
      <c r="DV63" s="39"/>
      <c r="DW63" s="40"/>
      <c r="DX63" s="40"/>
      <c r="DY63" s="41"/>
      <c r="DZ63" s="39"/>
      <c r="EA63" s="40"/>
      <c r="EB63" s="40"/>
      <c r="EC63" s="41"/>
      <c r="ED63" s="39"/>
      <c r="EE63" s="40"/>
      <c r="EF63" s="40"/>
      <c r="EG63" s="41"/>
      <c r="EH63" s="39"/>
      <c r="EI63" s="40"/>
      <c r="EJ63" s="40"/>
      <c r="EK63" s="41"/>
      <c r="EL63" s="39"/>
      <c r="EM63" s="40"/>
      <c r="EN63" s="40"/>
      <c r="EO63" s="41"/>
      <c r="EP63" s="39"/>
      <c r="EQ63" s="40"/>
      <c r="ER63" s="40"/>
      <c r="ES63" s="41"/>
      <c r="ET63" s="39"/>
      <c r="EU63" s="40"/>
      <c r="EV63" s="40"/>
      <c r="EW63" s="41"/>
      <c r="EX63" s="39"/>
      <c r="EY63" s="40"/>
      <c r="EZ63" s="40"/>
      <c r="FA63" s="41"/>
      <c r="FB63" s="39"/>
      <c r="FC63" s="40"/>
      <c r="FD63" s="40"/>
      <c r="FE63" s="41"/>
      <c r="FF63" s="39"/>
      <c r="FG63" s="40"/>
      <c r="FH63" s="40"/>
      <c r="FI63" s="41"/>
      <c r="FJ63" s="39"/>
      <c r="FK63" s="40"/>
      <c r="FL63" s="40"/>
      <c r="FM63" s="41"/>
      <c r="FN63" s="39"/>
      <c r="FO63" s="40"/>
      <c r="FP63" s="40"/>
      <c r="FQ63" s="41"/>
      <c r="FR63" s="39"/>
      <c r="FS63" s="40"/>
      <c r="FT63" s="40"/>
      <c r="FU63" s="41"/>
      <c r="FV63" s="39"/>
      <c r="FW63" s="40"/>
      <c r="FX63" s="40"/>
      <c r="FY63" s="41"/>
      <c r="FZ63" s="39"/>
      <c r="GA63" s="40"/>
      <c r="GB63" s="40"/>
      <c r="GC63" s="41"/>
      <c r="GD63" s="39"/>
      <c r="GE63" s="40"/>
      <c r="GF63" s="40"/>
      <c r="GG63" s="41"/>
      <c r="GH63" s="39"/>
      <c r="GI63" s="40"/>
      <c r="GJ63" s="40"/>
      <c r="GK63" s="41"/>
      <c r="GL63" s="39"/>
      <c r="GM63" s="40"/>
      <c r="GN63" s="40"/>
      <c r="GO63" s="41"/>
      <c r="GP63" s="39"/>
      <c r="GQ63" s="40"/>
      <c r="GR63" s="40"/>
      <c r="GS63" s="41"/>
      <c r="GT63" s="39"/>
      <c r="GU63" s="40"/>
      <c r="GV63" s="40"/>
      <c r="GW63" s="41"/>
      <c r="GX63" s="39"/>
      <c r="GY63" s="40"/>
      <c r="GZ63" s="40"/>
      <c r="HA63" s="41"/>
      <c r="HB63" s="39"/>
      <c r="HC63" s="40"/>
      <c r="HD63" s="40"/>
      <c r="HE63" s="41"/>
      <c r="HF63" s="39"/>
      <c r="HG63" s="40"/>
      <c r="HH63" s="40"/>
      <c r="HI63" s="41"/>
      <c r="HJ63" s="39"/>
      <c r="HK63" s="40"/>
      <c r="HL63" s="40"/>
      <c r="HM63" s="41"/>
      <c r="HN63" s="39"/>
      <c r="HO63" s="40"/>
      <c r="HP63" s="40"/>
      <c r="HQ63" s="41"/>
      <c r="HR63" s="39"/>
      <c r="HS63" s="40"/>
      <c r="HT63" s="40"/>
      <c r="HU63" s="41"/>
      <c r="HV63" s="39"/>
      <c r="HW63" s="40"/>
      <c r="HX63" s="40"/>
      <c r="HY63" s="41"/>
      <c r="HZ63" s="39"/>
      <c r="IA63" s="40"/>
      <c r="IB63" s="40"/>
      <c r="IC63" s="41"/>
      <c r="ID63" s="39"/>
      <c r="IE63" s="40"/>
      <c r="IF63" s="40"/>
      <c r="IG63" s="41"/>
      <c r="IH63" s="39"/>
      <c r="II63" s="40"/>
      <c r="IJ63" s="40"/>
      <c r="IK63" s="41"/>
      <c r="IL63" s="39"/>
      <c r="IM63" s="40"/>
      <c r="IN63" s="40"/>
      <c r="IO63" s="41"/>
      <c r="IP63" s="39"/>
      <c r="IQ63" s="40"/>
      <c r="IR63" s="40"/>
      <c r="IS63" s="41"/>
    </row>
    <row r="64" spans="2:253" ht="0.15" customHeight="1">
      <c r="B64" s="122"/>
      <c r="C64" s="256" t="s">
        <v>82</v>
      </c>
      <c r="D64" s="256"/>
      <c r="E64" s="180"/>
      <c r="F64" s="151"/>
      <c r="G64" s="186"/>
      <c r="H64" s="187"/>
      <c r="I64" s="186"/>
      <c r="J64" s="187"/>
      <c r="K64" s="130"/>
      <c r="L64" s="94"/>
      <c r="M64" s="97" t="e">
        <f>ROUND(TEXT(G63,"????"),0)</f>
        <v>#VALUE!</v>
      </c>
      <c r="N64" s="98"/>
      <c r="O64" s="98"/>
      <c r="P64" s="98"/>
      <c r="Q64" s="99" t="b">
        <f>IF(COUNT(I63)=1,ROUND(TEXT(I63,"????"),0),FALSE)</f>
        <v>0</v>
      </c>
      <c r="R64" s="37" t="e">
        <f>IF(R$36="x",FALSE,IF(AND($M64&gt;=R$40,$M64&lt;S$40),TRUE,IF($Q64&lt;&gt;FALSE,IF($Q64&lt;=R$40,TRUE,FALSE))))</f>
        <v>#VALUE!</v>
      </c>
      <c r="S64" s="37" t="e">
        <f t="shared" ref="S64:CD64" si="52">IF(S$36="x",FALSE,IF(AND($M64&gt;=S$40,$M64&lt;T$40),TRUE,IF($Q64&lt;&gt;FALSE,IF(R64=TRUE,IF(S$40&lt;=$Q64,TRUE,FALSE),FALSE),FALSE)))</f>
        <v>#VALUE!</v>
      </c>
      <c r="T64" s="37" t="e">
        <f t="shared" si="52"/>
        <v>#VALUE!</v>
      </c>
      <c r="U64" s="37" t="e">
        <f t="shared" si="52"/>
        <v>#VALUE!</v>
      </c>
      <c r="V64" s="37" t="e">
        <f t="shared" si="52"/>
        <v>#VALUE!</v>
      </c>
      <c r="W64" s="37" t="e">
        <f t="shared" si="52"/>
        <v>#VALUE!</v>
      </c>
      <c r="X64" s="37" t="e">
        <f t="shared" si="52"/>
        <v>#VALUE!</v>
      </c>
      <c r="Y64" s="37" t="e">
        <f t="shared" si="52"/>
        <v>#VALUE!</v>
      </c>
      <c r="Z64" s="37" t="e">
        <f t="shared" si="52"/>
        <v>#VALUE!</v>
      </c>
      <c r="AA64" s="37" t="e">
        <f t="shared" si="52"/>
        <v>#VALUE!</v>
      </c>
      <c r="AB64" s="37" t="e">
        <f t="shared" si="52"/>
        <v>#VALUE!</v>
      </c>
      <c r="AC64" s="37" t="e">
        <f t="shared" si="52"/>
        <v>#VALUE!</v>
      </c>
      <c r="AD64" s="37" t="e">
        <f t="shared" si="52"/>
        <v>#VALUE!</v>
      </c>
      <c r="AE64" s="37" t="e">
        <f t="shared" si="52"/>
        <v>#VALUE!</v>
      </c>
      <c r="AF64" s="37" t="e">
        <f t="shared" si="52"/>
        <v>#VALUE!</v>
      </c>
      <c r="AG64" s="37" t="e">
        <f t="shared" si="52"/>
        <v>#VALUE!</v>
      </c>
      <c r="AH64" s="37" t="e">
        <f t="shared" si="52"/>
        <v>#VALUE!</v>
      </c>
      <c r="AI64" s="37" t="e">
        <f t="shared" si="52"/>
        <v>#VALUE!</v>
      </c>
      <c r="AJ64" s="37" t="e">
        <f t="shared" si="52"/>
        <v>#VALUE!</v>
      </c>
      <c r="AK64" s="37" t="e">
        <f t="shared" si="52"/>
        <v>#VALUE!</v>
      </c>
      <c r="AL64" s="37" t="e">
        <f t="shared" si="52"/>
        <v>#VALUE!</v>
      </c>
      <c r="AM64" s="37" t="e">
        <f t="shared" si="52"/>
        <v>#VALUE!</v>
      </c>
      <c r="AN64" s="37" t="e">
        <f t="shared" si="52"/>
        <v>#VALUE!</v>
      </c>
      <c r="AO64" s="37" t="e">
        <f t="shared" si="52"/>
        <v>#VALUE!</v>
      </c>
      <c r="AP64" s="37" t="e">
        <f t="shared" si="52"/>
        <v>#VALUE!</v>
      </c>
      <c r="AQ64" s="37" t="e">
        <f t="shared" si="52"/>
        <v>#VALUE!</v>
      </c>
      <c r="AR64" s="37" t="e">
        <f t="shared" si="52"/>
        <v>#VALUE!</v>
      </c>
      <c r="AS64" s="37" t="e">
        <f t="shared" si="52"/>
        <v>#VALUE!</v>
      </c>
      <c r="AT64" s="37" t="e">
        <f t="shared" si="52"/>
        <v>#VALUE!</v>
      </c>
      <c r="AU64" s="37" t="e">
        <f t="shared" si="52"/>
        <v>#VALUE!</v>
      </c>
      <c r="AV64" s="37" t="e">
        <f t="shared" si="52"/>
        <v>#VALUE!</v>
      </c>
      <c r="AW64" s="37" t="e">
        <f t="shared" si="52"/>
        <v>#VALUE!</v>
      </c>
      <c r="AX64" s="37" t="e">
        <f t="shared" si="52"/>
        <v>#VALUE!</v>
      </c>
      <c r="AY64" s="37" t="e">
        <f t="shared" si="52"/>
        <v>#VALUE!</v>
      </c>
      <c r="AZ64" s="37" t="e">
        <f t="shared" si="52"/>
        <v>#VALUE!</v>
      </c>
      <c r="BA64" s="37" t="e">
        <f t="shared" si="52"/>
        <v>#VALUE!</v>
      </c>
      <c r="BB64" s="37" t="e">
        <f t="shared" si="52"/>
        <v>#VALUE!</v>
      </c>
      <c r="BC64" s="37" t="e">
        <f t="shared" si="52"/>
        <v>#VALUE!</v>
      </c>
      <c r="BD64" s="37" t="e">
        <f t="shared" si="52"/>
        <v>#VALUE!</v>
      </c>
      <c r="BE64" s="37" t="e">
        <f t="shared" si="52"/>
        <v>#VALUE!</v>
      </c>
      <c r="BF64" s="37" t="e">
        <f t="shared" si="52"/>
        <v>#VALUE!</v>
      </c>
      <c r="BG64" s="37" t="e">
        <f t="shared" si="52"/>
        <v>#VALUE!</v>
      </c>
      <c r="BH64" s="37" t="e">
        <f t="shared" si="52"/>
        <v>#VALUE!</v>
      </c>
      <c r="BI64" s="37" t="e">
        <f t="shared" si="52"/>
        <v>#VALUE!</v>
      </c>
      <c r="BJ64" s="37" t="e">
        <f t="shared" si="52"/>
        <v>#VALUE!</v>
      </c>
      <c r="BK64" s="37" t="e">
        <f t="shared" si="52"/>
        <v>#VALUE!</v>
      </c>
      <c r="BL64" s="37" t="e">
        <f t="shared" si="52"/>
        <v>#VALUE!</v>
      </c>
      <c r="BM64" s="37" t="e">
        <f t="shared" si="52"/>
        <v>#VALUE!</v>
      </c>
      <c r="BN64" s="37" t="e">
        <f t="shared" si="52"/>
        <v>#VALUE!</v>
      </c>
      <c r="BO64" s="37" t="e">
        <f t="shared" si="52"/>
        <v>#VALUE!</v>
      </c>
      <c r="BP64" s="37" t="e">
        <f t="shared" si="52"/>
        <v>#VALUE!</v>
      </c>
      <c r="BQ64" s="37" t="e">
        <f t="shared" si="52"/>
        <v>#VALUE!</v>
      </c>
      <c r="BR64" s="37" t="e">
        <f t="shared" si="52"/>
        <v>#VALUE!</v>
      </c>
      <c r="BS64" s="37" t="e">
        <f t="shared" si="52"/>
        <v>#VALUE!</v>
      </c>
      <c r="BT64" s="37" t="e">
        <f t="shared" si="52"/>
        <v>#VALUE!</v>
      </c>
      <c r="BU64" s="37" t="e">
        <f t="shared" si="52"/>
        <v>#VALUE!</v>
      </c>
      <c r="BV64" s="37" t="e">
        <f t="shared" si="52"/>
        <v>#VALUE!</v>
      </c>
      <c r="BW64" s="37" t="e">
        <f t="shared" si="52"/>
        <v>#VALUE!</v>
      </c>
      <c r="BX64" s="37" t="e">
        <f t="shared" si="52"/>
        <v>#VALUE!</v>
      </c>
      <c r="BY64" s="37" t="e">
        <f t="shared" si="52"/>
        <v>#VALUE!</v>
      </c>
      <c r="BZ64" s="37" t="e">
        <f t="shared" si="52"/>
        <v>#VALUE!</v>
      </c>
      <c r="CA64" s="37" t="e">
        <f t="shared" si="52"/>
        <v>#VALUE!</v>
      </c>
      <c r="CB64" s="37" t="e">
        <f t="shared" si="52"/>
        <v>#VALUE!</v>
      </c>
      <c r="CC64" s="37" t="e">
        <f t="shared" si="52"/>
        <v>#VALUE!</v>
      </c>
      <c r="CD64" s="37" t="e">
        <f t="shared" si="52"/>
        <v>#VALUE!</v>
      </c>
      <c r="CE64" s="37" t="e">
        <f t="shared" ref="CE64:EP64" si="53">IF(CE$36="x",FALSE,IF(AND($M64&gt;=CE$40,$M64&lt;CF$40),TRUE,IF($Q64&lt;&gt;FALSE,IF(CD64=TRUE,IF(CE$40&lt;=$Q64,TRUE,FALSE),FALSE),FALSE)))</f>
        <v>#VALUE!</v>
      </c>
      <c r="CF64" s="37" t="e">
        <f t="shared" si="53"/>
        <v>#VALUE!</v>
      </c>
      <c r="CG64" s="37" t="e">
        <f t="shared" si="53"/>
        <v>#VALUE!</v>
      </c>
      <c r="CH64" s="37" t="e">
        <f t="shared" si="53"/>
        <v>#VALUE!</v>
      </c>
      <c r="CI64" s="37" t="e">
        <f t="shared" si="53"/>
        <v>#VALUE!</v>
      </c>
      <c r="CJ64" s="37" t="e">
        <f t="shared" si="53"/>
        <v>#VALUE!</v>
      </c>
      <c r="CK64" s="37" t="e">
        <f t="shared" si="53"/>
        <v>#VALUE!</v>
      </c>
      <c r="CL64" s="37" t="e">
        <f t="shared" si="53"/>
        <v>#VALUE!</v>
      </c>
      <c r="CM64" s="37" t="e">
        <f t="shared" si="53"/>
        <v>#VALUE!</v>
      </c>
      <c r="CN64" s="37" t="e">
        <f t="shared" si="53"/>
        <v>#VALUE!</v>
      </c>
      <c r="CO64" s="37" t="e">
        <f t="shared" si="53"/>
        <v>#VALUE!</v>
      </c>
      <c r="CP64" s="37" t="e">
        <f t="shared" si="53"/>
        <v>#VALUE!</v>
      </c>
      <c r="CQ64" s="37" t="e">
        <f t="shared" si="53"/>
        <v>#VALUE!</v>
      </c>
      <c r="CR64" s="37" t="e">
        <f t="shared" si="53"/>
        <v>#VALUE!</v>
      </c>
      <c r="CS64" s="37" t="e">
        <f t="shared" si="53"/>
        <v>#VALUE!</v>
      </c>
      <c r="CT64" s="37" t="e">
        <f t="shared" si="53"/>
        <v>#VALUE!</v>
      </c>
      <c r="CU64" s="37" t="e">
        <f t="shared" si="53"/>
        <v>#VALUE!</v>
      </c>
      <c r="CV64" s="37" t="e">
        <f t="shared" si="53"/>
        <v>#VALUE!</v>
      </c>
      <c r="CW64" s="37" t="e">
        <f t="shared" si="53"/>
        <v>#VALUE!</v>
      </c>
      <c r="CX64" s="37" t="e">
        <f t="shared" si="53"/>
        <v>#VALUE!</v>
      </c>
      <c r="CY64" s="37" t="e">
        <f t="shared" si="53"/>
        <v>#VALUE!</v>
      </c>
      <c r="CZ64" s="37" t="e">
        <f t="shared" si="53"/>
        <v>#VALUE!</v>
      </c>
      <c r="DA64" s="37" t="e">
        <f t="shared" si="53"/>
        <v>#VALUE!</v>
      </c>
      <c r="DB64" s="37" t="e">
        <f t="shared" si="53"/>
        <v>#VALUE!</v>
      </c>
      <c r="DC64" s="37" t="e">
        <f t="shared" si="53"/>
        <v>#VALUE!</v>
      </c>
      <c r="DD64" s="37" t="e">
        <f t="shared" si="53"/>
        <v>#VALUE!</v>
      </c>
      <c r="DE64" s="37" t="e">
        <f t="shared" si="53"/>
        <v>#VALUE!</v>
      </c>
      <c r="DF64" s="37" t="e">
        <f t="shared" si="53"/>
        <v>#VALUE!</v>
      </c>
      <c r="DG64" s="37" t="e">
        <f t="shared" si="53"/>
        <v>#VALUE!</v>
      </c>
      <c r="DH64" s="37" t="e">
        <f t="shared" si="53"/>
        <v>#VALUE!</v>
      </c>
      <c r="DI64" s="37" t="e">
        <f t="shared" si="53"/>
        <v>#VALUE!</v>
      </c>
      <c r="DJ64" s="37" t="e">
        <f t="shared" si="53"/>
        <v>#VALUE!</v>
      </c>
      <c r="DK64" s="37" t="e">
        <f t="shared" si="53"/>
        <v>#VALUE!</v>
      </c>
      <c r="DL64" s="37" t="e">
        <f t="shared" si="53"/>
        <v>#VALUE!</v>
      </c>
      <c r="DM64" s="37" t="e">
        <f t="shared" si="53"/>
        <v>#VALUE!</v>
      </c>
      <c r="DN64" s="37" t="e">
        <f t="shared" si="53"/>
        <v>#VALUE!</v>
      </c>
      <c r="DO64" s="37" t="e">
        <f t="shared" si="53"/>
        <v>#VALUE!</v>
      </c>
      <c r="DP64" s="37" t="e">
        <f t="shared" si="53"/>
        <v>#VALUE!</v>
      </c>
      <c r="DQ64" s="37" t="e">
        <f t="shared" si="53"/>
        <v>#VALUE!</v>
      </c>
      <c r="DR64" s="37" t="e">
        <f t="shared" si="53"/>
        <v>#VALUE!</v>
      </c>
      <c r="DS64" s="37" t="e">
        <f t="shared" si="53"/>
        <v>#VALUE!</v>
      </c>
      <c r="DT64" s="37" t="e">
        <f t="shared" si="53"/>
        <v>#VALUE!</v>
      </c>
      <c r="DU64" s="37" t="e">
        <f t="shared" si="53"/>
        <v>#VALUE!</v>
      </c>
      <c r="DV64" s="37" t="e">
        <f t="shared" si="53"/>
        <v>#VALUE!</v>
      </c>
      <c r="DW64" s="37" t="e">
        <f t="shared" si="53"/>
        <v>#VALUE!</v>
      </c>
      <c r="DX64" s="37" t="e">
        <f t="shared" si="53"/>
        <v>#VALUE!</v>
      </c>
      <c r="DY64" s="37" t="e">
        <f t="shared" si="53"/>
        <v>#VALUE!</v>
      </c>
      <c r="DZ64" s="37" t="e">
        <f t="shared" si="53"/>
        <v>#VALUE!</v>
      </c>
      <c r="EA64" s="37" t="e">
        <f t="shared" si="53"/>
        <v>#VALUE!</v>
      </c>
      <c r="EB64" s="37" t="e">
        <f t="shared" si="53"/>
        <v>#VALUE!</v>
      </c>
      <c r="EC64" s="37" t="e">
        <f t="shared" si="53"/>
        <v>#VALUE!</v>
      </c>
      <c r="ED64" s="37" t="e">
        <f t="shared" si="53"/>
        <v>#VALUE!</v>
      </c>
      <c r="EE64" s="37" t="e">
        <f t="shared" si="53"/>
        <v>#VALUE!</v>
      </c>
      <c r="EF64" s="37" t="e">
        <f t="shared" si="53"/>
        <v>#VALUE!</v>
      </c>
      <c r="EG64" s="37" t="e">
        <f t="shared" si="53"/>
        <v>#VALUE!</v>
      </c>
      <c r="EH64" s="37" t="e">
        <f t="shared" si="53"/>
        <v>#VALUE!</v>
      </c>
      <c r="EI64" s="37" t="e">
        <f t="shared" si="53"/>
        <v>#VALUE!</v>
      </c>
      <c r="EJ64" s="37" t="e">
        <f t="shared" si="53"/>
        <v>#VALUE!</v>
      </c>
      <c r="EK64" s="37" t="e">
        <f t="shared" si="53"/>
        <v>#VALUE!</v>
      </c>
      <c r="EL64" s="37" t="e">
        <f t="shared" si="53"/>
        <v>#VALUE!</v>
      </c>
      <c r="EM64" s="37" t="e">
        <f t="shared" si="53"/>
        <v>#VALUE!</v>
      </c>
      <c r="EN64" s="37" t="e">
        <f t="shared" si="53"/>
        <v>#VALUE!</v>
      </c>
      <c r="EO64" s="37" t="e">
        <f t="shared" si="53"/>
        <v>#VALUE!</v>
      </c>
      <c r="EP64" s="37" t="e">
        <f t="shared" si="53"/>
        <v>#VALUE!</v>
      </c>
      <c r="EQ64" s="37" t="e">
        <f t="shared" ref="EQ64:HB64" si="54">IF(EQ$36="x",FALSE,IF(AND($M64&gt;=EQ$40,$M64&lt;ER$40),TRUE,IF($Q64&lt;&gt;FALSE,IF(EP64=TRUE,IF(EQ$40&lt;=$Q64,TRUE,FALSE),FALSE),FALSE)))</f>
        <v>#VALUE!</v>
      </c>
      <c r="ER64" s="37" t="e">
        <f t="shared" si="54"/>
        <v>#VALUE!</v>
      </c>
      <c r="ES64" s="37" t="e">
        <f t="shared" si="54"/>
        <v>#VALUE!</v>
      </c>
      <c r="ET64" s="37" t="e">
        <f t="shared" si="54"/>
        <v>#VALUE!</v>
      </c>
      <c r="EU64" s="37" t="e">
        <f t="shared" si="54"/>
        <v>#VALUE!</v>
      </c>
      <c r="EV64" s="37" t="e">
        <f t="shared" si="54"/>
        <v>#VALUE!</v>
      </c>
      <c r="EW64" s="37" t="e">
        <f t="shared" si="54"/>
        <v>#VALUE!</v>
      </c>
      <c r="EX64" s="37" t="e">
        <f t="shared" si="54"/>
        <v>#VALUE!</v>
      </c>
      <c r="EY64" s="37" t="e">
        <f t="shared" si="54"/>
        <v>#VALUE!</v>
      </c>
      <c r="EZ64" s="37" t="e">
        <f t="shared" si="54"/>
        <v>#VALUE!</v>
      </c>
      <c r="FA64" s="37" t="e">
        <f t="shared" si="54"/>
        <v>#VALUE!</v>
      </c>
      <c r="FB64" s="37" t="e">
        <f t="shared" si="54"/>
        <v>#VALUE!</v>
      </c>
      <c r="FC64" s="37" t="e">
        <f t="shared" si="54"/>
        <v>#VALUE!</v>
      </c>
      <c r="FD64" s="37" t="e">
        <f t="shared" si="54"/>
        <v>#VALUE!</v>
      </c>
      <c r="FE64" s="37" t="e">
        <f t="shared" si="54"/>
        <v>#VALUE!</v>
      </c>
      <c r="FF64" s="37" t="e">
        <f t="shared" si="54"/>
        <v>#VALUE!</v>
      </c>
      <c r="FG64" s="37" t="e">
        <f t="shared" si="54"/>
        <v>#VALUE!</v>
      </c>
      <c r="FH64" s="37" t="e">
        <f t="shared" si="54"/>
        <v>#VALUE!</v>
      </c>
      <c r="FI64" s="37" t="e">
        <f t="shared" si="54"/>
        <v>#VALUE!</v>
      </c>
      <c r="FJ64" s="37" t="e">
        <f t="shared" si="54"/>
        <v>#VALUE!</v>
      </c>
      <c r="FK64" s="37" t="e">
        <f t="shared" si="54"/>
        <v>#VALUE!</v>
      </c>
      <c r="FL64" s="37" t="e">
        <f t="shared" si="54"/>
        <v>#VALUE!</v>
      </c>
      <c r="FM64" s="37" t="e">
        <f t="shared" si="54"/>
        <v>#VALUE!</v>
      </c>
      <c r="FN64" s="37" t="e">
        <f t="shared" si="54"/>
        <v>#VALUE!</v>
      </c>
      <c r="FO64" s="37" t="e">
        <f t="shared" si="54"/>
        <v>#VALUE!</v>
      </c>
      <c r="FP64" s="37" t="e">
        <f t="shared" si="54"/>
        <v>#VALUE!</v>
      </c>
      <c r="FQ64" s="37" t="e">
        <f t="shared" si="54"/>
        <v>#VALUE!</v>
      </c>
      <c r="FR64" s="37" t="e">
        <f t="shared" si="54"/>
        <v>#VALUE!</v>
      </c>
      <c r="FS64" s="37" t="e">
        <f t="shared" si="54"/>
        <v>#VALUE!</v>
      </c>
      <c r="FT64" s="37" t="e">
        <f t="shared" si="54"/>
        <v>#VALUE!</v>
      </c>
      <c r="FU64" s="37" t="e">
        <f t="shared" si="54"/>
        <v>#VALUE!</v>
      </c>
      <c r="FV64" s="37" t="e">
        <f t="shared" si="54"/>
        <v>#VALUE!</v>
      </c>
      <c r="FW64" s="37" t="e">
        <f t="shared" si="54"/>
        <v>#VALUE!</v>
      </c>
      <c r="FX64" s="37" t="e">
        <f t="shared" si="54"/>
        <v>#VALUE!</v>
      </c>
      <c r="FY64" s="37" t="e">
        <f t="shared" si="54"/>
        <v>#VALUE!</v>
      </c>
      <c r="FZ64" s="37" t="e">
        <f t="shared" si="54"/>
        <v>#VALUE!</v>
      </c>
      <c r="GA64" s="37" t="e">
        <f t="shared" si="54"/>
        <v>#VALUE!</v>
      </c>
      <c r="GB64" s="37" t="e">
        <f t="shared" si="54"/>
        <v>#VALUE!</v>
      </c>
      <c r="GC64" s="37" t="e">
        <f t="shared" si="54"/>
        <v>#VALUE!</v>
      </c>
      <c r="GD64" s="37" t="e">
        <f t="shared" si="54"/>
        <v>#VALUE!</v>
      </c>
      <c r="GE64" s="37" t="e">
        <f t="shared" si="54"/>
        <v>#VALUE!</v>
      </c>
      <c r="GF64" s="37" t="e">
        <f t="shared" si="54"/>
        <v>#VALUE!</v>
      </c>
      <c r="GG64" s="37" t="e">
        <f t="shared" si="54"/>
        <v>#VALUE!</v>
      </c>
      <c r="GH64" s="37" t="e">
        <f t="shared" si="54"/>
        <v>#VALUE!</v>
      </c>
      <c r="GI64" s="37" t="e">
        <f t="shared" si="54"/>
        <v>#VALUE!</v>
      </c>
      <c r="GJ64" s="37" t="e">
        <f t="shared" si="54"/>
        <v>#VALUE!</v>
      </c>
      <c r="GK64" s="37" t="e">
        <f t="shared" si="54"/>
        <v>#VALUE!</v>
      </c>
      <c r="GL64" s="37" t="e">
        <f t="shared" si="54"/>
        <v>#VALUE!</v>
      </c>
      <c r="GM64" s="37" t="e">
        <f t="shared" si="54"/>
        <v>#VALUE!</v>
      </c>
      <c r="GN64" s="37" t="e">
        <f t="shared" si="54"/>
        <v>#VALUE!</v>
      </c>
      <c r="GO64" s="37" t="e">
        <f t="shared" si="54"/>
        <v>#VALUE!</v>
      </c>
      <c r="GP64" s="37" t="e">
        <f t="shared" si="54"/>
        <v>#VALUE!</v>
      </c>
      <c r="GQ64" s="37" t="e">
        <f t="shared" si="54"/>
        <v>#VALUE!</v>
      </c>
      <c r="GR64" s="37" t="e">
        <f t="shared" si="54"/>
        <v>#VALUE!</v>
      </c>
      <c r="GS64" s="37" t="e">
        <f t="shared" si="54"/>
        <v>#VALUE!</v>
      </c>
      <c r="GT64" s="37" t="e">
        <f t="shared" si="54"/>
        <v>#VALUE!</v>
      </c>
      <c r="GU64" s="37" t="e">
        <f t="shared" si="54"/>
        <v>#VALUE!</v>
      </c>
      <c r="GV64" s="37" t="e">
        <f t="shared" si="54"/>
        <v>#VALUE!</v>
      </c>
      <c r="GW64" s="37" t="e">
        <f t="shared" si="54"/>
        <v>#VALUE!</v>
      </c>
      <c r="GX64" s="37" t="e">
        <f t="shared" si="54"/>
        <v>#VALUE!</v>
      </c>
      <c r="GY64" s="37" t="e">
        <f t="shared" si="54"/>
        <v>#VALUE!</v>
      </c>
      <c r="GZ64" s="37" t="e">
        <f t="shared" si="54"/>
        <v>#VALUE!</v>
      </c>
      <c r="HA64" s="37" t="e">
        <f t="shared" si="54"/>
        <v>#VALUE!</v>
      </c>
      <c r="HB64" s="37" t="e">
        <f t="shared" si="54"/>
        <v>#VALUE!</v>
      </c>
      <c r="HC64" s="37" t="e">
        <f t="shared" ref="HC64:IS64" si="55">IF(HC$36="x",FALSE,IF(AND($M64&gt;=HC$40,$M64&lt;HD$40),TRUE,IF($Q64&lt;&gt;FALSE,IF(HB64=TRUE,IF(HC$40&lt;=$Q64,TRUE,FALSE),FALSE),FALSE)))</f>
        <v>#VALUE!</v>
      </c>
      <c r="HD64" s="37" t="e">
        <f t="shared" si="55"/>
        <v>#VALUE!</v>
      </c>
      <c r="HE64" s="37" t="e">
        <f t="shared" si="55"/>
        <v>#VALUE!</v>
      </c>
      <c r="HF64" s="37" t="e">
        <f t="shared" si="55"/>
        <v>#VALUE!</v>
      </c>
      <c r="HG64" s="37" t="e">
        <f t="shared" si="55"/>
        <v>#VALUE!</v>
      </c>
      <c r="HH64" s="37" t="e">
        <f t="shared" si="55"/>
        <v>#VALUE!</v>
      </c>
      <c r="HI64" s="37" t="e">
        <f t="shared" si="55"/>
        <v>#VALUE!</v>
      </c>
      <c r="HJ64" s="37" t="e">
        <f t="shared" si="55"/>
        <v>#VALUE!</v>
      </c>
      <c r="HK64" s="37" t="e">
        <f t="shared" si="55"/>
        <v>#VALUE!</v>
      </c>
      <c r="HL64" s="37" t="e">
        <f t="shared" si="55"/>
        <v>#VALUE!</v>
      </c>
      <c r="HM64" s="37" t="e">
        <f t="shared" si="55"/>
        <v>#VALUE!</v>
      </c>
      <c r="HN64" s="37" t="e">
        <f t="shared" si="55"/>
        <v>#VALUE!</v>
      </c>
      <c r="HO64" s="37" t="e">
        <f t="shared" si="55"/>
        <v>#VALUE!</v>
      </c>
      <c r="HP64" s="37" t="e">
        <f t="shared" si="55"/>
        <v>#VALUE!</v>
      </c>
      <c r="HQ64" s="37" t="e">
        <f t="shared" si="55"/>
        <v>#VALUE!</v>
      </c>
      <c r="HR64" s="37" t="e">
        <f t="shared" si="55"/>
        <v>#VALUE!</v>
      </c>
      <c r="HS64" s="37" t="e">
        <f t="shared" si="55"/>
        <v>#VALUE!</v>
      </c>
      <c r="HT64" s="37" t="e">
        <f t="shared" si="55"/>
        <v>#VALUE!</v>
      </c>
      <c r="HU64" s="37" t="e">
        <f t="shared" si="55"/>
        <v>#VALUE!</v>
      </c>
      <c r="HV64" s="37" t="e">
        <f t="shared" si="55"/>
        <v>#VALUE!</v>
      </c>
      <c r="HW64" s="37" t="e">
        <f t="shared" si="55"/>
        <v>#VALUE!</v>
      </c>
      <c r="HX64" s="37" t="e">
        <f t="shared" si="55"/>
        <v>#VALUE!</v>
      </c>
      <c r="HY64" s="37" t="e">
        <f t="shared" si="55"/>
        <v>#VALUE!</v>
      </c>
      <c r="HZ64" s="37" t="e">
        <f t="shared" si="55"/>
        <v>#VALUE!</v>
      </c>
      <c r="IA64" s="37" t="e">
        <f t="shared" si="55"/>
        <v>#VALUE!</v>
      </c>
      <c r="IB64" s="37" t="e">
        <f t="shared" si="55"/>
        <v>#VALUE!</v>
      </c>
      <c r="IC64" s="37" t="e">
        <f t="shared" si="55"/>
        <v>#VALUE!</v>
      </c>
      <c r="ID64" s="37" t="e">
        <f t="shared" si="55"/>
        <v>#VALUE!</v>
      </c>
      <c r="IE64" s="37" t="e">
        <f t="shared" si="55"/>
        <v>#VALUE!</v>
      </c>
      <c r="IF64" s="37" t="e">
        <f t="shared" si="55"/>
        <v>#VALUE!</v>
      </c>
      <c r="IG64" s="37" t="e">
        <f t="shared" si="55"/>
        <v>#VALUE!</v>
      </c>
      <c r="IH64" s="37" t="e">
        <f t="shared" si="55"/>
        <v>#VALUE!</v>
      </c>
      <c r="II64" s="37" t="e">
        <f t="shared" si="55"/>
        <v>#VALUE!</v>
      </c>
      <c r="IJ64" s="37" t="e">
        <f t="shared" si="55"/>
        <v>#VALUE!</v>
      </c>
      <c r="IK64" s="37" t="e">
        <f t="shared" si="55"/>
        <v>#VALUE!</v>
      </c>
      <c r="IL64" s="37" t="e">
        <f t="shared" si="55"/>
        <v>#VALUE!</v>
      </c>
      <c r="IM64" s="37" t="e">
        <f t="shared" si="55"/>
        <v>#VALUE!</v>
      </c>
      <c r="IN64" s="37" t="e">
        <f t="shared" si="55"/>
        <v>#VALUE!</v>
      </c>
      <c r="IO64" s="37" t="e">
        <f t="shared" si="55"/>
        <v>#VALUE!</v>
      </c>
      <c r="IP64" s="37" t="e">
        <f t="shared" si="55"/>
        <v>#VALUE!</v>
      </c>
      <c r="IQ64" s="37" t="e">
        <f t="shared" si="55"/>
        <v>#VALUE!</v>
      </c>
      <c r="IR64" s="37" t="e">
        <f t="shared" si="55"/>
        <v>#VALUE!</v>
      </c>
      <c r="IS64" s="37" t="e">
        <f t="shared" si="55"/>
        <v>#VALUE!</v>
      </c>
    </row>
    <row r="65" spans="2:253" ht="15" customHeight="1">
      <c r="B65" s="243">
        <v>8</v>
      </c>
      <c r="C65" s="256"/>
      <c r="D65" s="256"/>
      <c r="E65" s="246"/>
      <c r="F65" s="247"/>
      <c r="G65" s="228"/>
      <c r="H65" s="229"/>
      <c r="I65" s="228"/>
      <c r="J65" s="229"/>
      <c r="K65" s="224">
        <f>IF(G65="",0,IF(I65="",1,(I65-G65+1)))</f>
        <v>0</v>
      </c>
      <c r="L65" s="222"/>
      <c r="M65" s="223" t="s">
        <v>76</v>
      </c>
      <c r="N65" s="223"/>
      <c r="O65" s="223"/>
      <c r="P65" s="223"/>
      <c r="Q65" s="223"/>
      <c r="R65" s="32"/>
      <c r="S65" s="33"/>
      <c r="T65" s="33"/>
      <c r="U65" s="34"/>
      <c r="V65" s="32"/>
      <c r="W65" s="33"/>
      <c r="X65" s="33"/>
      <c r="Y65" s="34"/>
      <c r="Z65" s="32"/>
      <c r="AA65" s="33"/>
      <c r="AB65" s="33"/>
      <c r="AC65" s="34"/>
      <c r="AD65" s="32"/>
      <c r="AE65" s="33"/>
      <c r="AF65" s="33"/>
      <c r="AG65" s="34"/>
      <c r="AH65" s="32"/>
      <c r="AI65" s="33"/>
      <c r="AJ65" s="33"/>
      <c r="AK65" s="34"/>
      <c r="AL65" s="32"/>
      <c r="AM65" s="33"/>
      <c r="AN65" s="33"/>
      <c r="AO65" s="34"/>
      <c r="AP65" s="32"/>
      <c r="AQ65" s="33"/>
      <c r="AR65" s="33"/>
      <c r="AS65" s="34"/>
      <c r="AT65" s="32"/>
      <c r="AU65" s="33"/>
      <c r="AV65" s="33"/>
      <c r="AW65" s="34"/>
      <c r="AX65" s="32"/>
      <c r="AY65" s="33"/>
      <c r="AZ65" s="33"/>
      <c r="BA65" s="34"/>
      <c r="BB65" s="32"/>
      <c r="BC65" s="33"/>
      <c r="BD65" s="33"/>
      <c r="BE65" s="34"/>
      <c r="BF65" s="32"/>
      <c r="BG65" s="33"/>
      <c r="BH65" s="33"/>
      <c r="BI65" s="34"/>
      <c r="BJ65" s="32"/>
      <c r="BK65" s="33"/>
      <c r="BL65" s="33"/>
      <c r="BM65" s="34"/>
      <c r="BN65" s="32"/>
      <c r="BO65" s="33"/>
      <c r="BP65" s="33"/>
      <c r="BQ65" s="34"/>
      <c r="BR65" s="32"/>
      <c r="BS65" s="33"/>
      <c r="BT65" s="33"/>
      <c r="BU65" s="34"/>
      <c r="BV65" s="32"/>
      <c r="BW65" s="33"/>
      <c r="BX65" s="33"/>
      <c r="BY65" s="34"/>
      <c r="BZ65" s="32"/>
      <c r="CA65" s="33"/>
      <c r="CB65" s="33"/>
      <c r="CC65" s="34"/>
      <c r="CD65" s="32"/>
      <c r="CE65" s="33"/>
      <c r="CF65" s="33"/>
      <c r="CG65" s="34"/>
      <c r="CH65" s="32"/>
      <c r="CI65" s="33"/>
      <c r="CJ65" s="33"/>
      <c r="CK65" s="34"/>
      <c r="CL65" s="32"/>
      <c r="CM65" s="33"/>
      <c r="CN65" s="33"/>
      <c r="CO65" s="34"/>
      <c r="CP65" s="32"/>
      <c r="CQ65" s="33"/>
      <c r="CR65" s="33"/>
      <c r="CS65" s="34"/>
      <c r="CT65" s="32"/>
      <c r="CU65" s="33"/>
      <c r="CV65" s="33"/>
      <c r="CW65" s="34"/>
      <c r="CX65" s="32"/>
      <c r="CY65" s="33"/>
      <c r="CZ65" s="33"/>
      <c r="DA65" s="34"/>
      <c r="DB65" s="32"/>
      <c r="DC65" s="33"/>
      <c r="DD65" s="33"/>
      <c r="DE65" s="34"/>
      <c r="DF65" s="32"/>
      <c r="DG65" s="33"/>
      <c r="DH65" s="33"/>
      <c r="DI65" s="34"/>
      <c r="DJ65" s="32"/>
      <c r="DK65" s="33"/>
      <c r="DL65" s="33"/>
      <c r="DM65" s="34"/>
      <c r="DN65" s="32"/>
      <c r="DO65" s="33"/>
      <c r="DP65" s="33"/>
      <c r="DQ65" s="34"/>
      <c r="DR65" s="32"/>
      <c r="DS65" s="33"/>
      <c r="DT65" s="33"/>
      <c r="DU65" s="34"/>
      <c r="DV65" s="32"/>
      <c r="DW65" s="33"/>
      <c r="DX65" s="33"/>
      <c r="DY65" s="34"/>
      <c r="DZ65" s="32"/>
      <c r="EA65" s="33"/>
      <c r="EB65" s="33"/>
      <c r="EC65" s="34"/>
      <c r="ED65" s="32"/>
      <c r="EE65" s="33"/>
      <c r="EF65" s="33"/>
      <c r="EG65" s="34"/>
      <c r="EH65" s="32"/>
      <c r="EI65" s="33"/>
      <c r="EJ65" s="33"/>
      <c r="EK65" s="34"/>
      <c r="EL65" s="32"/>
      <c r="EM65" s="33"/>
      <c r="EN65" s="33"/>
      <c r="EO65" s="34"/>
      <c r="EP65" s="32"/>
      <c r="EQ65" s="33"/>
      <c r="ER65" s="33"/>
      <c r="ES65" s="34"/>
      <c r="ET65" s="32"/>
      <c r="EU65" s="33"/>
      <c r="EV65" s="33"/>
      <c r="EW65" s="34"/>
      <c r="EX65" s="32"/>
      <c r="EY65" s="33"/>
      <c r="EZ65" s="33"/>
      <c r="FA65" s="34"/>
      <c r="FB65" s="32"/>
      <c r="FC65" s="33"/>
      <c r="FD65" s="33"/>
      <c r="FE65" s="34"/>
      <c r="FF65" s="32"/>
      <c r="FG65" s="33"/>
      <c r="FH65" s="33"/>
      <c r="FI65" s="34"/>
      <c r="FJ65" s="32"/>
      <c r="FK65" s="33"/>
      <c r="FL65" s="33"/>
      <c r="FM65" s="34"/>
      <c r="FN65" s="32"/>
      <c r="FO65" s="33"/>
      <c r="FP65" s="33"/>
      <c r="FQ65" s="34"/>
      <c r="FR65" s="32"/>
      <c r="FS65" s="33"/>
      <c r="FT65" s="33"/>
      <c r="FU65" s="34"/>
      <c r="FV65" s="32"/>
      <c r="FW65" s="33"/>
      <c r="FX65" s="33"/>
      <c r="FY65" s="34"/>
      <c r="FZ65" s="32"/>
      <c r="GA65" s="33"/>
      <c r="GB65" s="33"/>
      <c r="GC65" s="34"/>
      <c r="GD65" s="32"/>
      <c r="GE65" s="33"/>
      <c r="GF65" s="33"/>
      <c r="GG65" s="34"/>
      <c r="GH65" s="32"/>
      <c r="GI65" s="33"/>
      <c r="GJ65" s="33"/>
      <c r="GK65" s="34"/>
      <c r="GL65" s="32"/>
      <c r="GM65" s="33"/>
      <c r="GN65" s="33"/>
      <c r="GO65" s="34"/>
      <c r="GP65" s="32"/>
      <c r="GQ65" s="33"/>
      <c r="GR65" s="33"/>
      <c r="GS65" s="34"/>
      <c r="GT65" s="32"/>
      <c r="GU65" s="33"/>
      <c r="GV65" s="33"/>
      <c r="GW65" s="34"/>
      <c r="GX65" s="32"/>
      <c r="GY65" s="33"/>
      <c r="GZ65" s="33"/>
      <c r="HA65" s="34"/>
      <c r="HB65" s="32"/>
      <c r="HC65" s="33"/>
      <c r="HD65" s="33"/>
      <c r="HE65" s="34"/>
      <c r="HF65" s="32"/>
      <c r="HG65" s="33"/>
      <c r="HH65" s="33"/>
      <c r="HI65" s="34"/>
      <c r="HJ65" s="32"/>
      <c r="HK65" s="33"/>
      <c r="HL65" s="33"/>
      <c r="HM65" s="34"/>
      <c r="HN65" s="32"/>
      <c r="HO65" s="33"/>
      <c r="HP65" s="33"/>
      <c r="HQ65" s="34"/>
      <c r="HR65" s="32"/>
      <c r="HS65" s="33"/>
      <c r="HT65" s="33"/>
      <c r="HU65" s="34"/>
      <c r="HV65" s="32"/>
      <c r="HW65" s="33"/>
      <c r="HX65" s="33"/>
      <c r="HY65" s="34"/>
      <c r="HZ65" s="32"/>
      <c r="IA65" s="33"/>
      <c r="IB65" s="33"/>
      <c r="IC65" s="34"/>
      <c r="ID65" s="32"/>
      <c r="IE65" s="33"/>
      <c r="IF65" s="33"/>
      <c r="IG65" s="34"/>
      <c r="IH65" s="32"/>
      <c r="II65" s="33"/>
      <c r="IJ65" s="33"/>
      <c r="IK65" s="34"/>
      <c r="IL65" s="32"/>
      <c r="IM65" s="33"/>
      <c r="IN65" s="33"/>
      <c r="IO65" s="34"/>
      <c r="IP65" s="32"/>
      <c r="IQ65" s="33"/>
      <c r="IR65" s="33"/>
      <c r="IS65" s="34"/>
    </row>
    <row r="66" spans="2:253" ht="0.15" customHeight="1">
      <c r="B66" s="244"/>
      <c r="C66" s="256"/>
      <c r="D66" s="256"/>
      <c r="E66" s="246"/>
      <c r="F66" s="247"/>
      <c r="G66" s="183"/>
      <c r="H66" s="184"/>
      <c r="I66" s="183"/>
      <c r="J66" s="185"/>
      <c r="K66" s="224"/>
      <c r="L66" s="222"/>
      <c r="M66" s="95" t="e">
        <f>ROUND(TEXT(G65,"????"),0)</f>
        <v>#VALUE!</v>
      </c>
      <c r="N66" s="96"/>
      <c r="O66" s="96"/>
      <c r="P66" s="96"/>
      <c r="Q66" s="95" t="b">
        <f>IF(COUNT(I65)=1,ROUND(TEXT(I65,"????"),0),FALSE)</f>
        <v>0</v>
      </c>
      <c r="R66" s="37" t="e">
        <f>IF(R$36="x",FALSE,IF(AND($M66&gt;=R$40,$M66&lt;S$40),TRUE,IF($Q66&lt;&gt;FALSE,IF($Q66&lt;=R$40,TRUE,FALSE))))</f>
        <v>#VALUE!</v>
      </c>
      <c r="S66" s="37" t="e">
        <f t="shared" ref="S66:CD66" si="56">IF(S$36="x",FALSE,IF(AND($M66&gt;=S$40,$M66&lt;T$40),TRUE,IF($Q66&lt;&gt;FALSE,IF(R66=TRUE,IF(S$40&lt;=$Q66,TRUE,FALSE),FALSE),FALSE)))</f>
        <v>#VALUE!</v>
      </c>
      <c r="T66" s="37" t="e">
        <f t="shared" si="56"/>
        <v>#VALUE!</v>
      </c>
      <c r="U66" s="37" t="e">
        <f t="shared" si="56"/>
        <v>#VALUE!</v>
      </c>
      <c r="V66" s="37" t="e">
        <f t="shared" si="56"/>
        <v>#VALUE!</v>
      </c>
      <c r="W66" s="37" t="e">
        <f t="shared" si="56"/>
        <v>#VALUE!</v>
      </c>
      <c r="X66" s="37" t="e">
        <f t="shared" si="56"/>
        <v>#VALUE!</v>
      </c>
      <c r="Y66" s="37" t="e">
        <f t="shared" si="56"/>
        <v>#VALUE!</v>
      </c>
      <c r="Z66" s="37" t="e">
        <f t="shared" si="56"/>
        <v>#VALUE!</v>
      </c>
      <c r="AA66" s="37" t="e">
        <f t="shared" si="56"/>
        <v>#VALUE!</v>
      </c>
      <c r="AB66" s="37" t="e">
        <f t="shared" si="56"/>
        <v>#VALUE!</v>
      </c>
      <c r="AC66" s="37" t="e">
        <f t="shared" si="56"/>
        <v>#VALUE!</v>
      </c>
      <c r="AD66" s="37" t="e">
        <f t="shared" si="56"/>
        <v>#VALUE!</v>
      </c>
      <c r="AE66" s="37" t="e">
        <f t="shared" si="56"/>
        <v>#VALUE!</v>
      </c>
      <c r="AF66" s="37" t="e">
        <f t="shared" si="56"/>
        <v>#VALUE!</v>
      </c>
      <c r="AG66" s="37" t="e">
        <f t="shared" si="56"/>
        <v>#VALUE!</v>
      </c>
      <c r="AH66" s="37" t="e">
        <f t="shared" si="56"/>
        <v>#VALUE!</v>
      </c>
      <c r="AI66" s="37" t="e">
        <f t="shared" si="56"/>
        <v>#VALUE!</v>
      </c>
      <c r="AJ66" s="37" t="e">
        <f t="shared" si="56"/>
        <v>#VALUE!</v>
      </c>
      <c r="AK66" s="37" t="e">
        <f t="shared" si="56"/>
        <v>#VALUE!</v>
      </c>
      <c r="AL66" s="37" t="e">
        <f t="shared" si="56"/>
        <v>#VALUE!</v>
      </c>
      <c r="AM66" s="37" t="e">
        <f t="shared" si="56"/>
        <v>#VALUE!</v>
      </c>
      <c r="AN66" s="37" t="e">
        <f t="shared" si="56"/>
        <v>#VALUE!</v>
      </c>
      <c r="AO66" s="37" t="e">
        <f t="shared" si="56"/>
        <v>#VALUE!</v>
      </c>
      <c r="AP66" s="37" t="e">
        <f t="shared" si="56"/>
        <v>#VALUE!</v>
      </c>
      <c r="AQ66" s="37" t="e">
        <f t="shared" si="56"/>
        <v>#VALUE!</v>
      </c>
      <c r="AR66" s="37" t="e">
        <f t="shared" si="56"/>
        <v>#VALUE!</v>
      </c>
      <c r="AS66" s="37" t="e">
        <f t="shared" si="56"/>
        <v>#VALUE!</v>
      </c>
      <c r="AT66" s="37" t="e">
        <f t="shared" si="56"/>
        <v>#VALUE!</v>
      </c>
      <c r="AU66" s="37" t="e">
        <f t="shared" si="56"/>
        <v>#VALUE!</v>
      </c>
      <c r="AV66" s="37" t="e">
        <f t="shared" si="56"/>
        <v>#VALUE!</v>
      </c>
      <c r="AW66" s="37" t="e">
        <f t="shared" si="56"/>
        <v>#VALUE!</v>
      </c>
      <c r="AX66" s="37" t="e">
        <f t="shared" si="56"/>
        <v>#VALUE!</v>
      </c>
      <c r="AY66" s="37" t="e">
        <f t="shared" si="56"/>
        <v>#VALUE!</v>
      </c>
      <c r="AZ66" s="37" t="e">
        <f t="shared" si="56"/>
        <v>#VALUE!</v>
      </c>
      <c r="BA66" s="37" t="e">
        <f t="shared" si="56"/>
        <v>#VALUE!</v>
      </c>
      <c r="BB66" s="37" t="e">
        <f t="shared" si="56"/>
        <v>#VALUE!</v>
      </c>
      <c r="BC66" s="37" t="e">
        <f t="shared" si="56"/>
        <v>#VALUE!</v>
      </c>
      <c r="BD66" s="37" t="e">
        <f t="shared" si="56"/>
        <v>#VALUE!</v>
      </c>
      <c r="BE66" s="37" t="e">
        <f t="shared" si="56"/>
        <v>#VALUE!</v>
      </c>
      <c r="BF66" s="37" t="e">
        <f t="shared" si="56"/>
        <v>#VALUE!</v>
      </c>
      <c r="BG66" s="37" t="e">
        <f t="shared" si="56"/>
        <v>#VALUE!</v>
      </c>
      <c r="BH66" s="37" t="e">
        <f t="shared" si="56"/>
        <v>#VALUE!</v>
      </c>
      <c r="BI66" s="37" t="e">
        <f t="shared" si="56"/>
        <v>#VALUE!</v>
      </c>
      <c r="BJ66" s="37" t="e">
        <f t="shared" si="56"/>
        <v>#VALUE!</v>
      </c>
      <c r="BK66" s="37" t="e">
        <f t="shared" si="56"/>
        <v>#VALUE!</v>
      </c>
      <c r="BL66" s="37" t="e">
        <f t="shared" si="56"/>
        <v>#VALUE!</v>
      </c>
      <c r="BM66" s="37" t="e">
        <f t="shared" si="56"/>
        <v>#VALUE!</v>
      </c>
      <c r="BN66" s="37" t="e">
        <f t="shared" si="56"/>
        <v>#VALUE!</v>
      </c>
      <c r="BO66" s="37" t="e">
        <f t="shared" si="56"/>
        <v>#VALUE!</v>
      </c>
      <c r="BP66" s="37" t="e">
        <f t="shared" si="56"/>
        <v>#VALUE!</v>
      </c>
      <c r="BQ66" s="37" t="e">
        <f t="shared" si="56"/>
        <v>#VALUE!</v>
      </c>
      <c r="BR66" s="37" t="e">
        <f t="shared" si="56"/>
        <v>#VALUE!</v>
      </c>
      <c r="BS66" s="37" t="e">
        <f t="shared" si="56"/>
        <v>#VALUE!</v>
      </c>
      <c r="BT66" s="37" t="e">
        <f t="shared" si="56"/>
        <v>#VALUE!</v>
      </c>
      <c r="BU66" s="37" t="e">
        <f t="shared" si="56"/>
        <v>#VALUE!</v>
      </c>
      <c r="BV66" s="37" t="e">
        <f t="shared" si="56"/>
        <v>#VALUE!</v>
      </c>
      <c r="BW66" s="37" t="e">
        <f t="shared" si="56"/>
        <v>#VALUE!</v>
      </c>
      <c r="BX66" s="37" t="e">
        <f t="shared" si="56"/>
        <v>#VALUE!</v>
      </c>
      <c r="BY66" s="37" t="e">
        <f t="shared" si="56"/>
        <v>#VALUE!</v>
      </c>
      <c r="BZ66" s="37" t="e">
        <f t="shared" si="56"/>
        <v>#VALUE!</v>
      </c>
      <c r="CA66" s="37" t="e">
        <f t="shared" si="56"/>
        <v>#VALUE!</v>
      </c>
      <c r="CB66" s="37" t="e">
        <f t="shared" si="56"/>
        <v>#VALUE!</v>
      </c>
      <c r="CC66" s="37" t="e">
        <f t="shared" si="56"/>
        <v>#VALUE!</v>
      </c>
      <c r="CD66" s="37" t="e">
        <f t="shared" si="56"/>
        <v>#VALUE!</v>
      </c>
      <c r="CE66" s="37" t="e">
        <f t="shared" ref="CE66:EP66" si="57">IF(CE$36="x",FALSE,IF(AND($M66&gt;=CE$40,$M66&lt;CF$40),TRUE,IF($Q66&lt;&gt;FALSE,IF(CD66=TRUE,IF(CE$40&lt;=$Q66,TRUE,FALSE),FALSE),FALSE)))</f>
        <v>#VALUE!</v>
      </c>
      <c r="CF66" s="37" t="e">
        <f t="shared" si="57"/>
        <v>#VALUE!</v>
      </c>
      <c r="CG66" s="37" t="e">
        <f t="shared" si="57"/>
        <v>#VALUE!</v>
      </c>
      <c r="CH66" s="37" t="e">
        <f t="shared" si="57"/>
        <v>#VALUE!</v>
      </c>
      <c r="CI66" s="37" t="e">
        <f t="shared" si="57"/>
        <v>#VALUE!</v>
      </c>
      <c r="CJ66" s="37" t="e">
        <f t="shared" si="57"/>
        <v>#VALUE!</v>
      </c>
      <c r="CK66" s="37" t="e">
        <f t="shared" si="57"/>
        <v>#VALUE!</v>
      </c>
      <c r="CL66" s="37" t="e">
        <f t="shared" si="57"/>
        <v>#VALUE!</v>
      </c>
      <c r="CM66" s="37" t="e">
        <f t="shared" si="57"/>
        <v>#VALUE!</v>
      </c>
      <c r="CN66" s="37" t="e">
        <f t="shared" si="57"/>
        <v>#VALUE!</v>
      </c>
      <c r="CO66" s="37" t="e">
        <f t="shared" si="57"/>
        <v>#VALUE!</v>
      </c>
      <c r="CP66" s="37" t="e">
        <f t="shared" si="57"/>
        <v>#VALUE!</v>
      </c>
      <c r="CQ66" s="37" t="e">
        <f t="shared" si="57"/>
        <v>#VALUE!</v>
      </c>
      <c r="CR66" s="37" t="e">
        <f t="shared" si="57"/>
        <v>#VALUE!</v>
      </c>
      <c r="CS66" s="37" t="e">
        <f t="shared" si="57"/>
        <v>#VALUE!</v>
      </c>
      <c r="CT66" s="37" t="e">
        <f t="shared" si="57"/>
        <v>#VALUE!</v>
      </c>
      <c r="CU66" s="37" t="e">
        <f t="shared" si="57"/>
        <v>#VALUE!</v>
      </c>
      <c r="CV66" s="37" t="e">
        <f t="shared" si="57"/>
        <v>#VALUE!</v>
      </c>
      <c r="CW66" s="37" t="e">
        <f t="shared" si="57"/>
        <v>#VALUE!</v>
      </c>
      <c r="CX66" s="37" t="e">
        <f t="shared" si="57"/>
        <v>#VALUE!</v>
      </c>
      <c r="CY66" s="37" t="e">
        <f t="shared" si="57"/>
        <v>#VALUE!</v>
      </c>
      <c r="CZ66" s="37" t="e">
        <f t="shared" si="57"/>
        <v>#VALUE!</v>
      </c>
      <c r="DA66" s="37" t="e">
        <f t="shared" si="57"/>
        <v>#VALUE!</v>
      </c>
      <c r="DB66" s="37" t="e">
        <f t="shared" si="57"/>
        <v>#VALUE!</v>
      </c>
      <c r="DC66" s="37" t="e">
        <f t="shared" si="57"/>
        <v>#VALUE!</v>
      </c>
      <c r="DD66" s="37" t="e">
        <f t="shared" si="57"/>
        <v>#VALUE!</v>
      </c>
      <c r="DE66" s="37" t="e">
        <f t="shared" si="57"/>
        <v>#VALUE!</v>
      </c>
      <c r="DF66" s="37" t="e">
        <f t="shared" si="57"/>
        <v>#VALUE!</v>
      </c>
      <c r="DG66" s="37" t="e">
        <f t="shared" si="57"/>
        <v>#VALUE!</v>
      </c>
      <c r="DH66" s="37" t="e">
        <f t="shared" si="57"/>
        <v>#VALUE!</v>
      </c>
      <c r="DI66" s="37" t="e">
        <f t="shared" si="57"/>
        <v>#VALUE!</v>
      </c>
      <c r="DJ66" s="37" t="e">
        <f t="shared" si="57"/>
        <v>#VALUE!</v>
      </c>
      <c r="DK66" s="37" t="e">
        <f t="shared" si="57"/>
        <v>#VALUE!</v>
      </c>
      <c r="DL66" s="37" t="e">
        <f t="shared" si="57"/>
        <v>#VALUE!</v>
      </c>
      <c r="DM66" s="37" t="e">
        <f t="shared" si="57"/>
        <v>#VALUE!</v>
      </c>
      <c r="DN66" s="37" t="e">
        <f t="shared" si="57"/>
        <v>#VALUE!</v>
      </c>
      <c r="DO66" s="37" t="e">
        <f t="shared" si="57"/>
        <v>#VALUE!</v>
      </c>
      <c r="DP66" s="37" t="e">
        <f t="shared" si="57"/>
        <v>#VALUE!</v>
      </c>
      <c r="DQ66" s="37" t="e">
        <f t="shared" si="57"/>
        <v>#VALUE!</v>
      </c>
      <c r="DR66" s="37" t="e">
        <f t="shared" si="57"/>
        <v>#VALUE!</v>
      </c>
      <c r="DS66" s="37" t="e">
        <f t="shared" si="57"/>
        <v>#VALUE!</v>
      </c>
      <c r="DT66" s="37" t="e">
        <f t="shared" si="57"/>
        <v>#VALUE!</v>
      </c>
      <c r="DU66" s="37" t="e">
        <f t="shared" si="57"/>
        <v>#VALUE!</v>
      </c>
      <c r="DV66" s="37" t="e">
        <f t="shared" si="57"/>
        <v>#VALUE!</v>
      </c>
      <c r="DW66" s="37" t="e">
        <f t="shared" si="57"/>
        <v>#VALUE!</v>
      </c>
      <c r="DX66" s="37" t="e">
        <f t="shared" si="57"/>
        <v>#VALUE!</v>
      </c>
      <c r="DY66" s="37" t="e">
        <f t="shared" si="57"/>
        <v>#VALUE!</v>
      </c>
      <c r="DZ66" s="37" t="e">
        <f t="shared" si="57"/>
        <v>#VALUE!</v>
      </c>
      <c r="EA66" s="37" t="e">
        <f t="shared" si="57"/>
        <v>#VALUE!</v>
      </c>
      <c r="EB66" s="37" t="e">
        <f t="shared" si="57"/>
        <v>#VALUE!</v>
      </c>
      <c r="EC66" s="37" t="e">
        <f t="shared" si="57"/>
        <v>#VALUE!</v>
      </c>
      <c r="ED66" s="37" t="e">
        <f t="shared" si="57"/>
        <v>#VALUE!</v>
      </c>
      <c r="EE66" s="37" t="e">
        <f t="shared" si="57"/>
        <v>#VALUE!</v>
      </c>
      <c r="EF66" s="37" t="e">
        <f t="shared" si="57"/>
        <v>#VALUE!</v>
      </c>
      <c r="EG66" s="37" t="e">
        <f t="shared" si="57"/>
        <v>#VALUE!</v>
      </c>
      <c r="EH66" s="37" t="e">
        <f t="shared" si="57"/>
        <v>#VALUE!</v>
      </c>
      <c r="EI66" s="37" t="e">
        <f t="shared" si="57"/>
        <v>#VALUE!</v>
      </c>
      <c r="EJ66" s="37" t="e">
        <f t="shared" si="57"/>
        <v>#VALUE!</v>
      </c>
      <c r="EK66" s="37" t="e">
        <f t="shared" si="57"/>
        <v>#VALUE!</v>
      </c>
      <c r="EL66" s="37" t="e">
        <f t="shared" si="57"/>
        <v>#VALUE!</v>
      </c>
      <c r="EM66" s="37" t="e">
        <f t="shared" si="57"/>
        <v>#VALUE!</v>
      </c>
      <c r="EN66" s="37" t="e">
        <f t="shared" si="57"/>
        <v>#VALUE!</v>
      </c>
      <c r="EO66" s="37" t="e">
        <f t="shared" si="57"/>
        <v>#VALUE!</v>
      </c>
      <c r="EP66" s="37" t="e">
        <f t="shared" si="57"/>
        <v>#VALUE!</v>
      </c>
      <c r="EQ66" s="37" t="e">
        <f t="shared" ref="EQ66:HB66" si="58">IF(EQ$36="x",FALSE,IF(AND($M66&gt;=EQ$40,$M66&lt;ER$40),TRUE,IF($Q66&lt;&gt;FALSE,IF(EP66=TRUE,IF(EQ$40&lt;=$Q66,TRUE,FALSE),FALSE),FALSE)))</f>
        <v>#VALUE!</v>
      </c>
      <c r="ER66" s="37" t="e">
        <f t="shared" si="58"/>
        <v>#VALUE!</v>
      </c>
      <c r="ES66" s="37" t="e">
        <f t="shared" si="58"/>
        <v>#VALUE!</v>
      </c>
      <c r="ET66" s="37" t="e">
        <f t="shared" si="58"/>
        <v>#VALUE!</v>
      </c>
      <c r="EU66" s="37" t="e">
        <f t="shared" si="58"/>
        <v>#VALUE!</v>
      </c>
      <c r="EV66" s="37" t="e">
        <f t="shared" si="58"/>
        <v>#VALUE!</v>
      </c>
      <c r="EW66" s="37" t="e">
        <f t="shared" si="58"/>
        <v>#VALUE!</v>
      </c>
      <c r="EX66" s="37" t="e">
        <f t="shared" si="58"/>
        <v>#VALUE!</v>
      </c>
      <c r="EY66" s="37" t="e">
        <f t="shared" si="58"/>
        <v>#VALUE!</v>
      </c>
      <c r="EZ66" s="37" t="e">
        <f t="shared" si="58"/>
        <v>#VALUE!</v>
      </c>
      <c r="FA66" s="37" t="e">
        <f t="shared" si="58"/>
        <v>#VALUE!</v>
      </c>
      <c r="FB66" s="37" t="e">
        <f t="shared" si="58"/>
        <v>#VALUE!</v>
      </c>
      <c r="FC66" s="37" t="e">
        <f t="shared" si="58"/>
        <v>#VALUE!</v>
      </c>
      <c r="FD66" s="37" t="e">
        <f t="shared" si="58"/>
        <v>#VALUE!</v>
      </c>
      <c r="FE66" s="37" t="e">
        <f t="shared" si="58"/>
        <v>#VALUE!</v>
      </c>
      <c r="FF66" s="37" t="e">
        <f t="shared" si="58"/>
        <v>#VALUE!</v>
      </c>
      <c r="FG66" s="37" t="e">
        <f t="shared" si="58"/>
        <v>#VALUE!</v>
      </c>
      <c r="FH66" s="37" t="e">
        <f t="shared" si="58"/>
        <v>#VALUE!</v>
      </c>
      <c r="FI66" s="37" t="e">
        <f t="shared" si="58"/>
        <v>#VALUE!</v>
      </c>
      <c r="FJ66" s="37" t="e">
        <f t="shared" si="58"/>
        <v>#VALUE!</v>
      </c>
      <c r="FK66" s="37" t="e">
        <f t="shared" si="58"/>
        <v>#VALUE!</v>
      </c>
      <c r="FL66" s="37" t="e">
        <f t="shared" si="58"/>
        <v>#VALUE!</v>
      </c>
      <c r="FM66" s="37" t="e">
        <f t="shared" si="58"/>
        <v>#VALUE!</v>
      </c>
      <c r="FN66" s="37" t="e">
        <f t="shared" si="58"/>
        <v>#VALUE!</v>
      </c>
      <c r="FO66" s="37" t="e">
        <f t="shared" si="58"/>
        <v>#VALUE!</v>
      </c>
      <c r="FP66" s="37" t="e">
        <f t="shared" si="58"/>
        <v>#VALUE!</v>
      </c>
      <c r="FQ66" s="37" t="e">
        <f t="shared" si="58"/>
        <v>#VALUE!</v>
      </c>
      <c r="FR66" s="37" t="e">
        <f t="shared" si="58"/>
        <v>#VALUE!</v>
      </c>
      <c r="FS66" s="37" t="e">
        <f t="shared" si="58"/>
        <v>#VALUE!</v>
      </c>
      <c r="FT66" s="37" t="e">
        <f t="shared" si="58"/>
        <v>#VALUE!</v>
      </c>
      <c r="FU66" s="37" t="e">
        <f t="shared" si="58"/>
        <v>#VALUE!</v>
      </c>
      <c r="FV66" s="37" t="e">
        <f t="shared" si="58"/>
        <v>#VALUE!</v>
      </c>
      <c r="FW66" s="37" t="e">
        <f t="shared" si="58"/>
        <v>#VALUE!</v>
      </c>
      <c r="FX66" s="37" t="e">
        <f t="shared" si="58"/>
        <v>#VALUE!</v>
      </c>
      <c r="FY66" s="37" t="e">
        <f t="shared" si="58"/>
        <v>#VALUE!</v>
      </c>
      <c r="FZ66" s="37" t="e">
        <f t="shared" si="58"/>
        <v>#VALUE!</v>
      </c>
      <c r="GA66" s="37" t="e">
        <f t="shared" si="58"/>
        <v>#VALUE!</v>
      </c>
      <c r="GB66" s="37" t="e">
        <f t="shared" si="58"/>
        <v>#VALUE!</v>
      </c>
      <c r="GC66" s="37" t="e">
        <f t="shared" si="58"/>
        <v>#VALUE!</v>
      </c>
      <c r="GD66" s="37" t="e">
        <f t="shared" si="58"/>
        <v>#VALUE!</v>
      </c>
      <c r="GE66" s="37" t="e">
        <f t="shared" si="58"/>
        <v>#VALUE!</v>
      </c>
      <c r="GF66" s="37" t="e">
        <f t="shared" si="58"/>
        <v>#VALUE!</v>
      </c>
      <c r="GG66" s="37" t="e">
        <f t="shared" si="58"/>
        <v>#VALUE!</v>
      </c>
      <c r="GH66" s="37" t="e">
        <f t="shared" si="58"/>
        <v>#VALUE!</v>
      </c>
      <c r="GI66" s="37" t="e">
        <f t="shared" si="58"/>
        <v>#VALUE!</v>
      </c>
      <c r="GJ66" s="37" t="e">
        <f t="shared" si="58"/>
        <v>#VALUE!</v>
      </c>
      <c r="GK66" s="37" t="e">
        <f t="shared" si="58"/>
        <v>#VALUE!</v>
      </c>
      <c r="GL66" s="37" t="e">
        <f t="shared" si="58"/>
        <v>#VALUE!</v>
      </c>
      <c r="GM66" s="37" t="e">
        <f t="shared" si="58"/>
        <v>#VALUE!</v>
      </c>
      <c r="GN66" s="37" t="e">
        <f t="shared" si="58"/>
        <v>#VALUE!</v>
      </c>
      <c r="GO66" s="37" t="e">
        <f t="shared" si="58"/>
        <v>#VALUE!</v>
      </c>
      <c r="GP66" s="37" t="e">
        <f t="shared" si="58"/>
        <v>#VALUE!</v>
      </c>
      <c r="GQ66" s="37" t="e">
        <f t="shared" si="58"/>
        <v>#VALUE!</v>
      </c>
      <c r="GR66" s="37" t="e">
        <f t="shared" si="58"/>
        <v>#VALUE!</v>
      </c>
      <c r="GS66" s="37" t="e">
        <f t="shared" si="58"/>
        <v>#VALUE!</v>
      </c>
      <c r="GT66" s="37" t="e">
        <f t="shared" si="58"/>
        <v>#VALUE!</v>
      </c>
      <c r="GU66" s="37" t="e">
        <f t="shared" si="58"/>
        <v>#VALUE!</v>
      </c>
      <c r="GV66" s="37" t="e">
        <f t="shared" si="58"/>
        <v>#VALUE!</v>
      </c>
      <c r="GW66" s="37" t="e">
        <f t="shared" si="58"/>
        <v>#VALUE!</v>
      </c>
      <c r="GX66" s="37" t="e">
        <f t="shared" si="58"/>
        <v>#VALUE!</v>
      </c>
      <c r="GY66" s="37" t="e">
        <f t="shared" si="58"/>
        <v>#VALUE!</v>
      </c>
      <c r="GZ66" s="37" t="e">
        <f t="shared" si="58"/>
        <v>#VALUE!</v>
      </c>
      <c r="HA66" s="37" t="e">
        <f t="shared" si="58"/>
        <v>#VALUE!</v>
      </c>
      <c r="HB66" s="37" t="e">
        <f t="shared" si="58"/>
        <v>#VALUE!</v>
      </c>
      <c r="HC66" s="37" t="e">
        <f t="shared" ref="HC66:IS66" si="59">IF(HC$36="x",FALSE,IF(AND($M66&gt;=HC$40,$M66&lt;HD$40),TRUE,IF($Q66&lt;&gt;FALSE,IF(HB66=TRUE,IF(HC$40&lt;=$Q66,TRUE,FALSE),FALSE),FALSE)))</f>
        <v>#VALUE!</v>
      </c>
      <c r="HD66" s="37" t="e">
        <f t="shared" si="59"/>
        <v>#VALUE!</v>
      </c>
      <c r="HE66" s="37" t="e">
        <f t="shared" si="59"/>
        <v>#VALUE!</v>
      </c>
      <c r="HF66" s="37" t="e">
        <f t="shared" si="59"/>
        <v>#VALUE!</v>
      </c>
      <c r="HG66" s="37" t="e">
        <f t="shared" si="59"/>
        <v>#VALUE!</v>
      </c>
      <c r="HH66" s="37" t="e">
        <f t="shared" si="59"/>
        <v>#VALUE!</v>
      </c>
      <c r="HI66" s="37" t="e">
        <f t="shared" si="59"/>
        <v>#VALUE!</v>
      </c>
      <c r="HJ66" s="37" t="e">
        <f t="shared" si="59"/>
        <v>#VALUE!</v>
      </c>
      <c r="HK66" s="37" t="e">
        <f t="shared" si="59"/>
        <v>#VALUE!</v>
      </c>
      <c r="HL66" s="37" t="e">
        <f t="shared" si="59"/>
        <v>#VALUE!</v>
      </c>
      <c r="HM66" s="37" t="e">
        <f t="shared" si="59"/>
        <v>#VALUE!</v>
      </c>
      <c r="HN66" s="37" t="e">
        <f t="shared" si="59"/>
        <v>#VALUE!</v>
      </c>
      <c r="HO66" s="37" t="e">
        <f t="shared" si="59"/>
        <v>#VALUE!</v>
      </c>
      <c r="HP66" s="37" t="e">
        <f t="shared" si="59"/>
        <v>#VALUE!</v>
      </c>
      <c r="HQ66" s="37" t="e">
        <f t="shared" si="59"/>
        <v>#VALUE!</v>
      </c>
      <c r="HR66" s="37" t="e">
        <f t="shared" si="59"/>
        <v>#VALUE!</v>
      </c>
      <c r="HS66" s="37" t="e">
        <f t="shared" si="59"/>
        <v>#VALUE!</v>
      </c>
      <c r="HT66" s="37" t="e">
        <f t="shared" si="59"/>
        <v>#VALUE!</v>
      </c>
      <c r="HU66" s="37" t="e">
        <f t="shared" si="59"/>
        <v>#VALUE!</v>
      </c>
      <c r="HV66" s="37" t="e">
        <f t="shared" si="59"/>
        <v>#VALUE!</v>
      </c>
      <c r="HW66" s="37" t="e">
        <f t="shared" si="59"/>
        <v>#VALUE!</v>
      </c>
      <c r="HX66" s="37" t="e">
        <f t="shared" si="59"/>
        <v>#VALUE!</v>
      </c>
      <c r="HY66" s="37" t="e">
        <f t="shared" si="59"/>
        <v>#VALUE!</v>
      </c>
      <c r="HZ66" s="37" t="e">
        <f t="shared" si="59"/>
        <v>#VALUE!</v>
      </c>
      <c r="IA66" s="37" t="e">
        <f t="shared" si="59"/>
        <v>#VALUE!</v>
      </c>
      <c r="IB66" s="37" t="e">
        <f t="shared" si="59"/>
        <v>#VALUE!</v>
      </c>
      <c r="IC66" s="37" t="e">
        <f t="shared" si="59"/>
        <v>#VALUE!</v>
      </c>
      <c r="ID66" s="37" t="e">
        <f t="shared" si="59"/>
        <v>#VALUE!</v>
      </c>
      <c r="IE66" s="37" t="e">
        <f t="shared" si="59"/>
        <v>#VALUE!</v>
      </c>
      <c r="IF66" s="37" t="e">
        <f t="shared" si="59"/>
        <v>#VALUE!</v>
      </c>
      <c r="IG66" s="37" t="e">
        <f t="shared" si="59"/>
        <v>#VALUE!</v>
      </c>
      <c r="IH66" s="37" t="e">
        <f t="shared" si="59"/>
        <v>#VALUE!</v>
      </c>
      <c r="II66" s="37" t="e">
        <f t="shared" si="59"/>
        <v>#VALUE!</v>
      </c>
      <c r="IJ66" s="37" t="e">
        <f t="shared" si="59"/>
        <v>#VALUE!</v>
      </c>
      <c r="IK66" s="37" t="e">
        <f t="shared" si="59"/>
        <v>#VALUE!</v>
      </c>
      <c r="IL66" s="37" t="e">
        <f t="shared" si="59"/>
        <v>#VALUE!</v>
      </c>
      <c r="IM66" s="37" t="e">
        <f t="shared" si="59"/>
        <v>#VALUE!</v>
      </c>
      <c r="IN66" s="37" t="e">
        <f t="shared" si="59"/>
        <v>#VALUE!</v>
      </c>
      <c r="IO66" s="37" t="e">
        <f t="shared" si="59"/>
        <v>#VALUE!</v>
      </c>
      <c r="IP66" s="37" t="e">
        <f t="shared" si="59"/>
        <v>#VALUE!</v>
      </c>
      <c r="IQ66" s="37" t="e">
        <f t="shared" si="59"/>
        <v>#VALUE!</v>
      </c>
      <c r="IR66" s="37" t="e">
        <f t="shared" si="59"/>
        <v>#VALUE!</v>
      </c>
      <c r="IS66" s="37" t="e">
        <f t="shared" si="59"/>
        <v>#VALUE!</v>
      </c>
    </row>
    <row r="67" spans="2:253" ht="15" customHeight="1">
      <c r="B67" s="245"/>
      <c r="C67" s="256"/>
      <c r="D67" s="256"/>
      <c r="E67" s="248"/>
      <c r="F67" s="249"/>
      <c r="G67" s="230"/>
      <c r="H67" s="231"/>
      <c r="I67" s="230"/>
      <c r="J67" s="231"/>
      <c r="K67" s="225"/>
      <c r="L67" s="222"/>
      <c r="M67" s="202" t="s">
        <v>74</v>
      </c>
      <c r="N67" s="203"/>
      <c r="O67" s="203"/>
      <c r="P67" s="203"/>
      <c r="Q67" s="204"/>
      <c r="R67" s="39"/>
      <c r="S67" s="40"/>
      <c r="T67" s="40"/>
      <c r="U67" s="41"/>
      <c r="V67" s="39"/>
      <c r="W67" s="40"/>
      <c r="X67" s="40"/>
      <c r="Y67" s="41"/>
      <c r="Z67" s="39"/>
      <c r="AA67" s="40"/>
      <c r="AB67" s="40"/>
      <c r="AC67" s="41"/>
      <c r="AD67" s="39"/>
      <c r="AE67" s="40"/>
      <c r="AF67" s="40"/>
      <c r="AG67" s="41"/>
      <c r="AH67" s="39"/>
      <c r="AI67" s="40"/>
      <c r="AJ67" s="40"/>
      <c r="AK67" s="41"/>
      <c r="AL67" s="39"/>
      <c r="AM67" s="40"/>
      <c r="AN67" s="40"/>
      <c r="AO67" s="41"/>
      <c r="AP67" s="39"/>
      <c r="AQ67" s="40"/>
      <c r="AR67" s="40"/>
      <c r="AS67" s="41"/>
      <c r="AT67" s="39"/>
      <c r="AU67" s="40"/>
      <c r="AV67" s="40"/>
      <c r="AW67" s="41"/>
      <c r="AX67" s="39"/>
      <c r="AY67" s="40"/>
      <c r="AZ67" s="40"/>
      <c r="BA67" s="41"/>
      <c r="BB67" s="39"/>
      <c r="BC67" s="40"/>
      <c r="BD67" s="40"/>
      <c r="BE67" s="41"/>
      <c r="BF67" s="39"/>
      <c r="BG67" s="40"/>
      <c r="BH67" s="40"/>
      <c r="BI67" s="41"/>
      <c r="BJ67" s="39"/>
      <c r="BK67" s="40"/>
      <c r="BL67" s="40"/>
      <c r="BM67" s="41"/>
      <c r="BN67" s="39"/>
      <c r="BO67" s="40"/>
      <c r="BP67" s="40"/>
      <c r="BQ67" s="41"/>
      <c r="BR67" s="39"/>
      <c r="BS67" s="40"/>
      <c r="BT67" s="40"/>
      <c r="BU67" s="41"/>
      <c r="BV67" s="39"/>
      <c r="BW67" s="40"/>
      <c r="BX67" s="40"/>
      <c r="BY67" s="41"/>
      <c r="BZ67" s="39"/>
      <c r="CA67" s="40"/>
      <c r="CB67" s="40"/>
      <c r="CC67" s="41"/>
      <c r="CD67" s="39"/>
      <c r="CE67" s="40"/>
      <c r="CF67" s="40"/>
      <c r="CG67" s="41"/>
      <c r="CH67" s="39"/>
      <c r="CI67" s="40"/>
      <c r="CJ67" s="40"/>
      <c r="CK67" s="41"/>
      <c r="CL67" s="39"/>
      <c r="CM67" s="40"/>
      <c r="CN67" s="40"/>
      <c r="CO67" s="41"/>
      <c r="CP67" s="39"/>
      <c r="CQ67" s="40"/>
      <c r="CR67" s="40"/>
      <c r="CS67" s="41"/>
      <c r="CT67" s="39"/>
      <c r="CU67" s="40"/>
      <c r="CV67" s="40"/>
      <c r="CW67" s="41"/>
      <c r="CX67" s="39"/>
      <c r="CY67" s="40"/>
      <c r="CZ67" s="40"/>
      <c r="DA67" s="41"/>
      <c r="DB67" s="39"/>
      <c r="DC67" s="40"/>
      <c r="DD67" s="40"/>
      <c r="DE67" s="41"/>
      <c r="DF67" s="39"/>
      <c r="DG67" s="40"/>
      <c r="DH67" s="40"/>
      <c r="DI67" s="41"/>
      <c r="DJ67" s="39"/>
      <c r="DK67" s="40"/>
      <c r="DL67" s="40"/>
      <c r="DM67" s="41"/>
      <c r="DN67" s="39"/>
      <c r="DO67" s="40"/>
      <c r="DP67" s="40"/>
      <c r="DQ67" s="41"/>
      <c r="DR67" s="39"/>
      <c r="DS67" s="40"/>
      <c r="DT67" s="40"/>
      <c r="DU67" s="41"/>
      <c r="DV67" s="39"/>
      <c r="DW67" s="40"/>
      <c r="DX67" s="40"/>
      <c r="DY67" s="41"/>
      <c r="DZ67" s="39"/>
      <c r="EA67" s="40"/>
      <c r="EB67" s="40"/>
      <c r="EC67" s="41"/>
      <c r="ED67" s="39"/>
      <c r="EE67" s="40"/>
      <c r="EF67" s="40"/>
      <c r="EG67" s="41"/>
      <c r="EH67" s="39"/>
      <c r="EI67" s="40"/>
      <c r="EJ67" s="40"/>
      <c r="EK67" s="41"/>
      <c r="EL67" s="39"/>
      <c r="EM67" s="40"/>
      <c r="EN67" s="40"/>
      <c r="EO67" s="41"/>
      <c r="EP67" s="39"/>
      <c r="EQ67" s="40"/>
      <c r="ER67" s="40"/>
      <c r="ES67" s="41"/>
      <c r="ET67" s="39"/>
      <c r="EU67" s="40"/>
      <c r="EV67" s="40"/>
      <c r="EW67" s="41"/>
      <c r="EX67" s="39"/>
      <c r="EY67" s="40"/>
      <c r="EZ67" s="40"/>
      <c r="FA67" s="41"/>
      <c r="FB67" s="39"/>
      <c r="FC67" s="40"/>
      <c r="FD67" s="40"/>
      <c r="FE67" s="41"/>
      <c r="FF67" s="39"/>
      <c r="FG67" s="40"/>
      <c r="FH67" s="40"/>
      <c r="FI67" s="41"/>
      <c r="FJ67" s="39"/>
      <c r="FK67" s="40"/>
      <c r="FL67" s="40"/>
      <c r="FM67" s="41"/>
      <c r="FN67" s="39"/>
      <c r="FO67" s="40"/>
      <c r="FP67" s="40"/>
      <c r="FQ67" s="41"/>
      <c r="FR67" s="39"/>
      <c r="FS67" s="40"/>
      <c r="FT67" s="40"/>
      <c r="FU67" s="41"/>
      <c r="FV67" s="39"/>
      <c r="FW67" s="40"/>
      <c r="FX67" s="40"/>
      <c r="FY67" s="41"/>
      <c r="FZ67" s="39"/>
      <c r="GA67" s="40"/>
      <c r="GB67" s="40"/>
      <c r="GC67" s="41"/>
      <c r="GD67" s="39"/>
      <c r="GE67" s="40"/>
      <c r="GF67" s="40"/>
      <c r="GG67" s="41"/>
      <c r="GH67" s="39"/>
      <c r="GI67" s="40"/>
      <c r="GJ67" s="40"/>
      <c r="GK67" s="41"/>
      <c r="GL67" s="39"/>
      <c r="GM67" s="40"/>
      <c r="GN67" s="40"/>
      <c r="GO67" s="41"/>
      <c r="GP67" s="39"/>
      <c r="GQ67" s="40"/>
      <c r="GR67" s="40"/>
      <c r="GS67" s="41"/>
      <c r="GT67" s="39"/>
      <c r="GU67" s="40"/>
      <c r="GV67" s="40"/>
      <c r="GW67" s="41"/>
      <c r="GX67" s="39"/>
      <c r="GY67" s="40"/>
      <c r="GZ67" s="40"/>
      <c r="HA67" s="41"/>
      <c r="HB67" s="39"/>
      <c r="HC67" s="40"/>
      <c r="HD67" s="40"/>
      <c r="HE67" s="41"/>
      <c r="HF67" s="39"/>
      <c r="HG67" s="40"/>
      <c r="HH67" s="40"/>
      <c r="HI67" s="41"/>
      <c r="HJ67" s="39"/>
      <c r="HK67" s="40"/>
      <c r="HL67" s="40"/>
      <c r="HM67" s="41"/>
      <c r="HN67" s="39"/>
      <c r="HO67" s="40"/>
      <c r="HP67" s="40"/>
      <c r="HQ67" s="41"/>
      <c r="HR67" s="39"/>
      <c r="HS67" s="40"/>
      <c r="HT67" s="40"/>
      <c r="HU67" s="41"/>
      <c r="HV67" s="39"/>
      <c r="HW67" s="40"/>
      <c r="HX67" s="40"/>
      <c r="HY67" s="41"/>
      <c r="HZ67" s="39"/>
      <c r="IA67" s="40"/>
      <c r="IB67" s="40"/>
      <c r="IC67" s="41"/>
      <c r="ID67" s="39"/>
      <c r="IE67" s="40"/>
      <c r="IF67" s="40"/>
      <c r="IG67" s="41"/>
      <c r="IH67" s="39"/>
      <c r="II67" s="40"/>
      <c r="IJ67" s="40"/>
      <c r="IK67" s="41"/>
      <c r="IL67" s="39"/>
      <c r="IM67" s="40"/>
      <c r="IN67" s="40"/>
      <c r="IO67" s="41"/>
      <c r="IP67" s="39"/>
      <c r="IQ67" s="40"/>
      <c r="IR67" s="40"/>
      <c r="IS67" s="41"/>
    </row>
    <row r="68" spans="2:253" ht="0.15" customHeight="1">
      <c r="B68" s="122"/>
      <c r="C68" s="181"/>
      <c r="D68" s="181"/>
      <c r="E68" s="180"/>
      <c r="F68" s="151"/>
      <c r="G68" s="186"/>
      <c r="H68" s="187"/>
      <c r="I68" s="186"/>
      <c r="J68" s="187"/>
      <c r="K68" s="130"/>
      <c r="L68" s="94"/>
      <c r="M68" s="97" t="e">
        <f>ROUND(TEXT(G67,"????"),0)</f>
        <v>#VALUE!</v>
      </c>
      <c r="N68" s="98"/>
      <c r="O68" s="98"/>
      <c r="P68" s="98"/>
      <c r="Q68" s="99" t="b">
        <f>IF(COUNT(I67)=1,ROUND(TEXT(I67,"????"),0),FALSE)</f>
        <v>0</v>
      </c>
      <c r="R68" s="37" t="e">
        <f>IF(R$36="x",FALSE,IF(AND($M68&gt;=R$40,$M68&lt;S$40),TRUE,IF($Q68&lt;&gt;FALSE,IF($Q68&lt;=R$40,TRUE,FALSE))))</f>
        <v>#VALUE!</v>
      </c>
      <c r="S68" s="37" t="e">
        <f t="shared" ref="S68:CD68" si="60">IF(S$36="x",FALSE,IF(AND($M68&gt;=S$40,$M68&lt;T$40),TRUE,IF($Q68&lt;&gt;FALSE,IF(R68=TRUE,IF(S$40&lt;=$Q68,TRUE,FALSE),FALSE),FALSE)))</f>
        <v>#VALUE!</v>
      </c>
      <c r="T68" s="37" t="e">
        <f t="shared" si="60"/>
        <v>#VALUE!</v>
      </c>
      <c r="U68" s="37" t="e">
        <f t="shared" si="60"/>
        <v>#VALUE!</v>
      </c>
      <c r="V68" s="37" t="e">
        <f t="shared" si="60"/>
        <v>#VALUE!</v>
      </c>
      <c r="W68" s="37" t="e">
        <f t="shared" si="60"/>
        <v>#VALUE!</v>
      </c>
      <c r="X68" s="37" t="e">
        <f t="shared" si="60"/>
        <v>#VALUE!</v>
      </c>
      <c r="Y68" s="37" t="e">
        <f t="shared" si="60"/>
        <v>#VALUE!</v>
      </c>
      <c r="Z68" s="37" t="e">
        <f t="shared" si="60"/>
        <v>#VALUE!</v>
      </c>
      <c r="AA68" s="37" t="e">
        <f t="shared" si="60"/>
        <v>#VALUE!</v>
      </c>
      <c r="AB68" s="37" t="e">
        <f t="shared" si="60"/>
        <v>#VALUE!</v>
      </c>
      <c r="AC68" s="37" t="e">
        <f t="shared" si="60"/>
        <v>#VALUE!</v>
      </c>
      <c r="AD68" s="37" t="e">
        <f t="shared" si="60"/>
        <v>#VALUE!</v>
      </c>
      <c r="AE68" s="37" t="e">
        <f t="shared" si="60"/>
        <v>#VALUE!</v>
      </c>
      <c r="AF68" s="37" t="e">
        <f t="shared" si="60"/>
        <v>#VALUE!</v>
      </c>
      <c r="AG68" s="37" t="e">
        <f t="shared" si="60"/>
        <v>#VALUE!</v>
      </c>
      <c r="AH68" s="37" t="e">
        <f t="shared" si="60"/>
        <v>#VALUE!</v>
      </c>
      <c r="AI68" s="37" t="e">
        <f t="shared" si="60"/>
        <v>#VALUE!</v>
      </c>
      <c r="AJ68" s="37" t="e">
        <f t="shared" si="60"/>
        <v>#VALUE!</v>
      </c>
      <c r="AK68" s="37" t="e">
        <f t="shared" si="60"/>
        <v>#VALUE!</v>
      </c>
      <c r="AL68" s="37" t="e">
        <f t="shared" si="60"/>
        <v>#VALUE!</v>
      </c>
      <c r="AM68" s="37" t="e">
        <f t="shared" si="60"/>
        <v>#VALUE!</v>
      </c>
      <c r="AN68" s="37" t="e">
        <f t="shared" si="60"/>
        <v>#VALUE!</v>
      </c>
      <c r="AO68" s="37" t="e">
        <f t="shared" si="60"/>
        <v>#VALUE!</v>
      </c>
      <c r="AP68" s="37" t="e">
        <f t="shared" si="60"/>
        <v>#VALUE!</v>
      </c>
      <c r="AQ68" s="37" t="e">
        <f t="shared" si="60"/>
        <v>#VALUE!</v>
      </c>
      <c r="AR68" s="37" t="e">
        <f t="shared" si="60"/>
        <v>#VALUE!</v>
      </c>
      <c r="AS68" s="37" t="e">
        <f t="shared" si="60"/>
        <v>#VALUE!</v>
      </c>
      <c r="AT68" s="37" t="e">
        <f t="shared" si="60"/>
        <v>#VALUE!</v>
      </c>
      <c r="AU68" s="37" t="e">
        <f t="shared" si="60"/>
        <v>#VALUE!</v>
      </c>
      <c r="AV68" s="37" t="e">
        <f t="shared" si="60"/>
        <v>#VALUE!</v>
      </c>
      <c r="AW68" s="37" t="e">
        <f t="shared" si="60"/>
        <v>#VALUE!</v>
      </c>
      <c r="AX68" s="37" t="e">
        <f t="shared" si="60"/>
        <v>#VALUE!</v>
      </c>
      <c r="AY68" s="37" t="e">
        <f t="shared" si="60"/>
        <v>#VALUE!</v>
      </c>
      <c r="AZ68" s="37" t="e">
        <f t="shared" si="60"/>
        <v>#VALUE!</v>
      </c>
      <c r="BA68" s="37" t="e">
        <f t="shared" si="60"/>
        <v>#VALUE!</v>
      </c>
      <c r="BB68" s="37" t="e">
        <f t="shared" si="60"/>
        <v>#VALUE!</v>
      </c>
      <c r="BC68" s="37" t="e">
        <f t="shared" si="60"/>
        <v>#VALUE!</v>
      </c>
      <c r="BD68" s="37" t="e">
        <f t="shared" si="60"/>
        <v>#VALUE!</v>
      </c>
      <c r="BE68" s="37" t="e">
        <f t="shared" si="60"/>
        <v>#VALUE!</v>
      </c>
      <c r="BF68" s="37" t="e">
        <f t="shared" si="60"/>
        <v>#VALUE!</v>
      </c>
      <c r="BG68" s="37" t="e">
        <f t="shared" si="60"/>
        <v>#VALUE!</v>
      </c>
      <c r="BH68" s="37" t="e">
        <f t="shared" si="60"/>
        <v>#VALUE!</v>
      </c>
      <c r="BI68" s="37" t="e">
        <f t="shared" si="60"/>
        <v>#VALUE!</v>
      </c>
      <c r="BJ68" s="37" t="e">
        <f t="shared" si="60"/>
        <v>#VALUE!</v>
      </c>
      <c r="BK68" s="37" t="e">
        <f t="shared" si="60"/>
        <v>#VALUE!</v>
      </c>
      <c r="BL68" s="37" t="e">
        <f t="shared" si="60"/>
        <v>#VALUE!</v>
      </c>
      <c r="BM68" s="37" t="e">
        <f t="shared" si="60"/>
        <v>#VALUE!</v>
      </c>
      <c r="BN68" s="37" t="e">
        <f t="shared" si="60"/>
        <v>#VALUE!</v>
      </c>
      <c r="BO68" s="37" t="e">
        <f t="shared" si="60"/>
        <v>#VALUE!</v>
      </c>
      <c r="BP68" s="37" t="e">
        <f t="shared" si="60"/>
        <v>#VALUE!</v>
      </c>
      <c r="BQ68" s="37" t="e">
        <f t="shared" si="60"/>
        <v>#VALUE!</v>
      </c>
      <c r="BR68" s="37" t="e">
        <f t="shared" si="60"/>
        <v>#VALUE!</v>
      </c>
      <c r="BS68" s="37" t="e">
        <f t="shared" si="60"/>
        <v>#VALUE!</v>
      </c>
      <c r="BT68" s="37" t="e">
        <f t="shared" si="60"/>
        <v>#VALUE!</v>
      </c>
      <c r="BU68" s="37" t="e">
        <f t="shared" si="60"/>
        <v>#VALUE!</v>
      </c>
      <c r="BV68" s="37" t="e">
        <f t="shared" si="60"/>
        <v>#VALUE!</v>
      </c>
      <c r="BW68" s="37" t="e">
        <f t="shared" si="60"/>
        <v>#VALUE!</v>
      </c>
      <c r="BX68" s="37" t="e">
        <f t="shared" si="60"/>
        <v>#VALUE!</v>
      </c>
      <c r="BY68" s="37" t="e">
        <f t="shared" si="60"/>
        <v>#VALUE!</v>
      </c>
      <c r="BZ68" s="37" t="e">
        <f t="shared" si="60"/>
        <v>#VALUE!</v>
      </c>
      <c r="CA68" s="37" t="e">
        <f t="shared" si="60"/>
        <v>#VALUE!</v>
      </c>
      <c r="CB68" s="37" t="e">
        <f t="shared" si="60"/>
        <v>#VALUE!</v>
      </c>
      <c r="CC68" s="37" t="e">
        <f t="shared" si="60"/>
        <v>#VALUE!</v>
      </c>
      <c r="CD68" s="37" t="e">
        <f t="shared" si="60"/>
        <v>#VALUE!</v>
      </c>
      <c r="CE68" s="37" t="e">
        <f t="shared" ref="CE68:EP68" si="61">IF(CE$36="x",FALSE,IF(AND($M68&gt;=CE$40,$M68&lt;CF$40),TRUE,IF($Q68&lt;&gt;FALSE,IF(CD68=TRUE,IF(CE$40&lt;=$Q68,TRUE,FALSE),FALSE),FALSE)))</f>
        <v>#VALUE!</v>
      </c>
      <c r="CF68" s="37" t="e">
        <f t="shared" si="61"/>
        <v>#VALUE!</v>
      </c>
      <c r="CG68" s="37" t="e">
        <f t="shared" si="61"/>
        <v>#VALUE!</v>
      </c>
      <c r="CH68" s="37" t="e">
        <f t="shared" si="61"/>
        <v>#VALUE!</v>
      </c>
      <c r="CI68" s="37" t="e">
        <f t="shared" si="61"/>
        <v>#VALUE!</v>
      </c>
      <c r="CJ68" s="37" t="e">
        <f t="shared" si="61"/>
        <v>#VALUE!</v>
      </c>
      <c r="CK68" s="37" t="e">
        <f t="shared" si="61"/>
        <v>#VALUE!</v>
      </c>
      <c r="CL68" s="37" t="e">
        <f t="shared" si="61"/>
        <v>#VALUE!</v>
      </c>
      <c r="CM68" s="37" t="e">
        <f t="shared" si="61"/>
        <v>#VALUE!</v>
      </c>
      <c r="CN68" s="37" t="e">
        <f t="shared" si="61"/>
        <v>#VALUE!</v>
      </c>
      <c r="CO68" s="37" t="e">
        <f t="shared" si="61"/>
        <v>#VALUE!</v>
      </c>
      <c r="CP68" s="37" t="e">
        <f t="shared" si="61"/>
        <v>#VALUE!</v>
      </c>
      <c r="CQ68" s="37" t="e">
        <f t="shared" si="61"/>
        <v>#VALUE!</v>
      </c>
      <c r="CR68" s="37" t="e">
        <f t="shared" si="61"/>
        <v>#VALUE!</v>
      </c>
      <c r="CS68" s="37" t="e">
        <f t="shared" si="61"/>
        <v>#VALUE!</v>
      </c>
      <c r="CT68" s="37" t="e">
        <f t="shared" si="61"/>
        <v>#VALUE!</v>
      </c>
      <c r="CU68" s="37" t="e">
        <f t="shared" si="61"/>
        <v>#VALUE!</v>
      </c>
      <c r="CV68" s="37" t="e">
        <f t="shared" si="61"/>
        <v>#VALUE!</v>
      </c>
      <c r="CW68" s="37" t="e">
        <f t="shared" si="61"/>
        <v>#VALUE!</v>
      </c>
      <c r="CX68" s="37" t="e">
        <f t="shared" si="61"/>
        <v>#VALUE!</v>
      </c>
      <c r="CY68" s="37" t="e">
        <f t="shared" si="61"/>
        <v>#VALUE!</v>
      </c>
      <c r="CZ68" s="37" t="e">
        <f t="shared" si="61"/>
        <v>#VALUE!</v>
      </c>
      <c r="DA68" s="37" t="e">
        <f t="shared" si="61"/>
        <v>#VALUE!</v>
      </c>
      <c r="DB68" s="37" t="e">
        <f t="shared" si="61"/>
        <v>#VALUE!</v>
      </c>
      <c r="DC68" s="37" t="e">
        <f t="shared" si="61"/>
        <v>#VALUE!</v>
      </c>
      <c r="DD68" s="37" t="e">
        <f t="shared" si="61"/>
        <v>#VALUE!</v>
      </c>
      <c r="DE68" s="37" t="e">
        <f t="shared" si="61"/>
        <v>#VALUE!</v>
      </c>
      <c r="DF68" s="37" t="e">
        <f t="shared" si="61"/>
        <v>#VALUE!</v>
      </c>
      <c r="DG68" s="37" t="e">
        <f t="shared" si="61"/>
        <v>#VALUE!</v>
      </c>
      <c r="DH68" s="37" t="e">
        <f t="shared" si="61"/>
        <v>#VALUE!</v>
      </c>
      <c r="DI68" s="37" t="e">
        <f t="shared" si="61"/>
        <v>#VALUE!</v>
      </c>
      <c r="DJ68" s="37" t="e">
        <f t="shared" si="61"/>
        <v>#VALUE!</v>
      </c>
      <c r="DK68" s="37" t="e">
        <f t="shared" si="61"/>
        <v>#VALUE!</v>
      </c>
      <c r="DL68" s="37" t="e">
        <f t="shared" si="61"/>
        <v>#VALUE!</v>
      </c>
      <c r="DM68" s="37" t="e">
        <f t="shared" si="61"/>
        <v>#VALUE!</v>
      </c>
      <c r="DN68" s="37" t="e">
        <f t="shared" si="61"/>
        <v>#VALUE!</v>
      </c>
      <c r="DO68" s="37" t="e">
        <f t="shared" si="61"/>
        <v>#VALUE!</v>
      </c>
      <c r="DP68" s="37" t="e">
        <f t="shared" si="61"/>
        <v>#VALUE!</v>
      </c>
      <c r="DQ68" s="37" t="e">
        <f t="shared" si="61"/>
        <v>#VALUE!</v>
      </c>
      <c r="DR68" s="37" t="e">
        <f t="shared" si="61"/>
        <v>#VALUE!</v>
      </c>
      <c r="DS68" s="37" t="e">
        <f t="shared" si="61"/>
        <v>#VALUE!</v>
      </c>
      <c r="DT68" s="37" t="e">
        <f t="shared" si="61"/>
        <v>#VALUE!</v>
      </c>
      <c r="DU68" s="37" t="e">
        <f t="shared" si="61"/>
        <v>#VALUE!</v>
      </c>
      <c r="DV68" s="37" t="e">
        <f t="shared" si="61"/>
        <v>#VALUE!</v>
      </c>
      <c r="DW68" s="37" t="e">
        <f t="shared" si="61"/>
        <v>#VALUE!</v>
      </c>
      <c r="DX68" s="37" t="e">
        <f t="shared" si="61"/>
        <v>#VALUE!</v>
      </c>
      <c r="DY68" s="37" t="e">
        <f t="shared" si="61"/>
        <v>#VALUE!</v>
      </c>
      <c r="DZ68" s="37" t="e">
        <f t="shared" si="61"/>
        <v>#VALUE!</v>
      </c>
      <c r="EA68" s="37" t="e">
        <f t="shared" si="61"/>
        <v>#VALUE!</v>
      </c>
      <c r="EB68" s="37" t="e">
        <f t="shared" si="61"/>
        <v>#VALUE!</v>
      </c>
      <c r="EC68" s="37" t="e">
        <f t="shared" si="61"/>
        <v>#VALUE!</v>
      </c>
      <c r="ED68" s="37" t="e">
        <f t="shared" si="61"/>
        <v>#VALUE!</v>
      </c>
      <c r="EE68" s="37" t="e">
        <f t="shared" si="61"/>
        <v>#VALUE!</v>
      </c>
      <c r="EF68" s="37" t="e">
        <f t="shared" si="61"/>
        <v>#VALUE!</v>
      </c>
      <c r="EG68" s="37" t="e">
        <f t="shared" si="61"/>
        <v>#VALUE!</v>
      </c>
      <c r="EH68" s="37" t="e">
        <f t="shared" si="61"/>
        <v>#VALUE!</v>
      </c>
      <c r="EI68" s="37" t="e">
        <f t="shared" si="61"/>
        <v>#VALUE!</v>
      </c>
      <c r="EJ68" s="37" t="e">
        <f t="shared" si="61"/>
        <v>#VALUE!</v>
      </c>
      <c r="EK68" s="37" t="e">
        <f t="shared" si="61"/>
        <v>#VALUE!</v>
      </c>
      <c r="EL68" s="37" t="e">
        <f t="shared" si="61"/>
        <v>#VALUE!</v>
      </c>
      <c r="EM68" s="37" t="e">
        <f t="shared" si="61"/>
        <v>#VALUE!</v>
      </c>
      <c r="EN68" s="37" t="e">
        <f t="shared" si="61"/>
        <v>#VALUE!</v>
      </c>
      <c r="EO68" s="37" t="e">
        <f t="shared" si="61"/>
        <v>#VALUE!</v>
      </c>
      <c r="EP68" s="37" t="e">
        <f t="shared" si="61"/>
        <v>#VALUE!</v>
      </c>
      <c r="EQ68" s="37" t="e">
        <f t="shared" ref="EQ68:HB68" si="62">IF(EQ$36="x",FALSE,IF(AND($M68&gt;=EQ$40,$M68&lt;ER$40),TRUE,IF($Q68&lt;&gt;FALSE,IF(EP68=TRUE,IF(EQ$40&lt;=$Q68,TRUE,FALSE),FALSE),FALSE)))</f>
        <v>#VALUE!</v>
      </c>
      <c r="ER68" s="37" t="e">
        <f t="shared" si="62"/>
        <v>#VALUE!</v>
      </c>
      <c r="ES68" s="37" t="e">
        <f t="shared" si="62"/>
        <v>#VALUE!</v>
      </c>
      <c r="ET68" s="37" t="e">
        <f t="shared" si="62"/>
        <v>#VALUE!</v>
      </c>
      <c r="EU68" s="37" t="e">
        <f t="shared" si="62"/>
        <v>#VALUE!</v>
      </c>
      <c r="EV68" s="37" t="e">
        <f t="shared" si="62"/>
        <v>#VALUE!</v>
      </c>
      <c r="EW68" s="37" t="e">
        <f t="shared" si="62"/>
        <v>#VALUE!</v>
      </c>
      <c r="EX68" s="37" t="e">
        <f t="shared" si="62"/>
        <v>#VALUE!</v>
      </c>
      <c r="EY68" s="37" t="e">
        <f t="shared" si="62"/>
        <v>#VALUE!</v>
      </c>
      <c r="EZ68" s="37" t="e">
        <f t="shared" si="62"/>
        <v>#VALUE!</v>
      </c>
      <c r="FA68" s="37" t="e">
        <f t="shared" si="62"/>
        <v>#VALUE!</v>
      </c>
      <c r="FB68" s="37" t="e">
        <f t="shared" si="62"/>
        <v>#VALUE!</v>
      </c>
      <c r="FC68" s="37" t="e">
        <f t="shared" si="62"/>
        <v>#VALUE!</v>
      </c>
      <c r="FD68" s="37" t="e">
        <f t="shared" si="62"/>
        <v>#VALUE!</v>
      </c>
      <c r="FE68" s="37" t="e">
        <f t="shared" si="62"/>
        <v>#VALUE!</v>
      </c>
      <c r="FF68" s="37" t="e">
        <f t="shared" si="62"/>
        <v>#VALUE!</v>
      </c>
      <c r="FG68" s="37" t="e">
        <f t="shared" si="62"/>
        <v>#VALUE!</v>
      </c>
      <c r="FH68" s="37" t="e">
        <f t="shared" si="62"/>
        <v>#VALUE!</v>
      </c>
      <c r="FI68" s="37" t="e">
        <f t="shared" si="62"/>
        <v>#VALUE!</v>
      </c>
      <c r="FJ68" s="37" t="e">
        <f t="shared" si="62"/>
        <v>#VALUE!</v>
      </c>
      <c r="FK68" s="37" t="e">
        <f t="shared" si="62"/>
        <v>#VALUE!</v>
      </c>
      <c r="FL68" s="37" t="e">
        <f t="shared" si="62"/>
        <v>#VALUE!</v>
      </c>
      <c r="FM68" s="37" t="e">
        <f t="shared" si="62"/>
        <v>#VALUE!</v>
      </c>
      <c r="FN68" s="37" t="e">
        <f t="shared" si="62"/>
        <v>#VALUE!</v>
      </c>
      <c r="FO68" s="37" t="e">
        <f t="shared" si="62"/>
        <v>#VALUE!</v>
      </c>
      <c r="FP68" s="37" t="e">
        <f t="shared" si="62"/>
        <v>#VALUE!</v>
      </c>
      <c r="FQ68" s="37" t="e">
        <f t="shared" si="62"/>
        <v>#VALUE!</v>
      </c>
      <c r="FR68" s="37" t="e">
        <f t="shared" si="62"/>
        <v>#VALUE!</v>
      </c>
      <c r="FS68" s="37" t="e">
        <f t="shared" si="62"/>
        <v>#VALUE!</v>
      </c>
      <c r="FT68" s="37" t="e">
        <f t="shared" si="62"/>
        <v>#VALUE!</v>
      </c>
      <c r="FU68" s="37" t="e">
        <f t="shared" si="62"/>
        <v>#VALUE!</v>
      </c>
      <c r="FV68" s="37" t="e">
        <f t="shared" si="62"/>
        <v>#VALUE!</v>
      </c>
      <c r="FW68" s="37" t="e">
        <f t="shared" si="62"/>
        <v>#VALUE!</v>
      </c>
      <c r="FX68" s="37" t="e">
        <f t="shared" si="62"/>
        <v>#VALUE!</v>
      </c>
      <c r="FY68" s="37" t="e">
        <f t="shared" si="62"/>
        <v>#VALUE!</v>
      </c>
      <c r="FZ68" s="37" t="e">
        <f t="shared" si="62"/>
        <v>#VALUE!</v>
      </c>
      <c r="GA68" s="37" t="e">
        <f t="shared" si="62"/>
        <v>#VALUE!</v>
      </c>
      <c r="GB68" s="37" t="e">
        <f t="shared" si="62"/>
        <v>#VALUE!</v>
      </c>
      <c r="GC68" s="37" t="e">
        <f t="shared" si="62"/>
        <v>#VALUE!</v>
      </c>
      <c r="GD68" s="37" t="e">
        <f t="shared" si="62"/>
        <v>#VALUE!</v>
      </c>
      <c r="GE68" s="37" t="e">
        <f t="shared" si="62"/>
        <v>#VALUE!</v>
      </c>
      <c r="GF68" s="37" t="e">
        <f t="shared" si="62"/>
        <v>#VALUE!</v>
      </c>
      <c r="GG68" s="37" t="e">
        <f t="shared" si="62"/>
        <v>#VALUE!</v>
      </c>
      <c r="GH68" s="37" t="e">
        <f t="shared" si="62"/>
        <v>#VALUE!</v>
      </c>
      <c r="GI68" s="37" t="e">
        <f t="shared" si="62"/>
        <v>#VALUE!</v>
      </c>
      <c r="GJ68" s="37" t="e">
        <f t="shared" si="62"/>
        <v>#VALUE!</v>
      </c>
      <c r="GK68" s="37" t="e">
        <f t="shared" si="62"/>
        <v>#VALUE!</v>
      </c>
      <c r="GL68" s="37" t="e">
        <f t="shared" si="62"/>
        <v>#VALUE!</v>
      </c>
      <c r="GM68" s="37" t="e">
        <f t="shared" si="62"/>
        <v>#VALUE!</v>
      </c>
      <c r="GN68" s="37" t="e">
        <f t="shared" si="62"/>
        <v>#VALUE!</v>
      </c>
      <c r="GO68" s="37" t="e">
        <f t="shared" si="62"/>
        <v>#VALUE!</v>
      </c>
      <c r="GP68" s="37" t="e">
        <f t="shared" si="62"/>
        <v>#VALUE!</v>
      </c>
      <c r="GQ68" s="37" t="e">
        <f t="shared" si="62"/>
        <v>#VALUE!</v>
      </c>
      <c r="GR68" s="37" t="e">
        <f t="shared" si="62"/>
        <v>#VALUE!</v>
      </c>
      <c r="GS68" s="37" t="e">
        <f t="shared" si="62"/>
        <v>#VALUE!</v>
      </c>
      <c r="GT68" s="37" t="e">
        <f t="shared" si="62"/>
        <v>#VALUE!</v>
      </c>
      <c r="GU68" s="37" t="e">
        <f t="shared" si="62"/>
        <v>#VALUE!</v>
      </c>
      <c r="GV68" s="37" t="e">
        <f t="shared" si="62"/>
        <v>#VALUE!</v>
      </c>
      <c r="GW68" s="37" t="e">
        <f t="shared" si="62"/>
        <v>#VALUE!</v>
      </c>
      <c r="GX68" s="37" t="e">
        <f t="shared" si="62"/>
        <v>#VALUE!</v>
      </c>
      <c r="GY68" s="37" t="e">
        <f t="shared" si="62"/>
        <v>#VALUE!</v>
      </c>
      <c r="GZ68" s="37" t="e">
        <f t="shared" si="62"/>
        <v>#VALUE!</v>
      </c>
      <c r="HA68" s="37" t="e">
        <f t="shared" si="62"/>
        <v>#VALUE!</v>
      </c>
      <c r="HB68" s="37" t="e">
        <f t="shared" si="62"/>
        <v>#VALUE!</v>
      </c>
      <c r="HC68" s="37" t="e">
        <f t="shared" ref="HC68:IS68" si="63">IF(HC$36="x",FALSE,IF(AND($M68&gt;=HC$40,$M68&lt;HD$40),TRUE,IF($Q68&lt;&gt;FALSE,IF(HB68=TRUE,IF(HC$40&lt;=$Q68,TRUE,FALSE),FALSE),FALSE)))</f>
        <v>#VALUE!</v>
      </c>
      <c r="HD68" s="37" t="e">
        <f t="shared" si="63"/>
        <v>#VALUE!</v>
      </c>
      <c r="HE68" s="37" t="e">
        <f t="shared" si="63"/>
        <v>#VALUE!</v>
      </c>
      <c r="HF68" s="37" t="e">
        <f t="shared" si="63"/>
        <v>#VALUE!</v>
      </c>
      <c r="HG68" s="37" t="e">
        <f t="shared" si="63"/>
        <v>#VALUE!</v>
      </c>
      <c r="HH68" s="37" t="e">
        <f t="shared" si="63"/>
        <v>#VALUE!</v>
      </c>
      <c r="HI68" s="37" t="e">
        <f t="shared" si="63"/>
        <v>#VALUE!</v>
      </c>
      <c r="HJ68" s="37" t="e">
        <f t="shared" si="63"/>
        <v>#VALUE!</v>
      </c>
      <c r="HK68" s="37" t="e">
        <f t="shared" si="63"/>
        <v>#VALUE!</v>
      </c>
      <c r="HL68" s="37" t="e">
        <f t="shared" si="63"/>
        <v>#VALUE!</v>
      </c>
      <c r="HM68" s="37" t="e">
        <f t="shared" si="63"/>
        <v>#VALUE!</v>
      </c>
      <c r="HN68" s="37" t="e">
        <f t="shared" si="63"/>
        <v>#VALUE!</v>
      </c>
      <c r="HO68" s="37" t="e">
        <f t="shared" si="63"/>
        <v>#VALUE!</v>
      </c>
      <c r="HP68" s="37" t="e">
        <f t="shared" si="63"/>
        <v>#VALUE!</v>
      </c>
      <c r="HQ68" s="37" t="e">
        <f t="shared" si="63"/>
        <v>#VALUE!</v>
      </c>
      <c r="HR68" s="37" t="e">
        <f t="shared" si="63"/>
        <v>#VALUE!</v>
      </c>
      <c r="HS68" s="37" t="e">
        <f t="shared" si="63"/>
        <v>#VALUE!</v>
      </c>
      <c r="HT68" s="37" t="e">
        <f t="shared" si="63"/>
        <v>#VALUE!</v>
      </c>
      <c r="HU68" s="37" t="e">
        <f t="shared" si="63"/>
        <v>#VALUE!</v>
      </c>
      <c r="HV68" s="37" t="e">
        <f t="shared" si="63"/>
        <v>#VALUE!</v>
      </c>
      <c r="HW68" s="37" t="e">
        <f t="shared" si="63"/>
        <v>#VALUE!</v>
      </c>
      <c r="HX68" s="37" t="e">
        <f t="shared" si="63"/>
        <v>#VALUE!</v>
      </c>
      <c r="HY68" s="37" t="e">
        <f t="shared" si="63"/>
        <v>#VALUE!</v>
      </c>
      <c r="HZ68" s="37" t="e">
        <f t="shared" si="63"/>
        <v>#VALUE!</v>
      </c>
      <c r="IA68" s="37" t="e">
        <f t="shared" si="63"/>
        <v>#VALUE!</v>
      </c>
      <c r="IB68" s="37" t="e">
        <f t="shared" si="63"/>
        <v>#VALUE!</v>
      </c>
      <c r="IC68" s="37" t="e">
        <f t="shared" si="63"/>
        <v>#VALUE!</v>
      </c>
      <c r="ID68" s="37" t="e">
        <f t="shared" si="63"/>
        <v>#VALUE!</v>
      </c>
      <c r="IE68" s="37" t="e">
        <f t="shared" si="63"/>
        <v>#VALUE!</v>
      </c>
      <c r="IF68" s="37" t="e">
        <f t="shared" si="63"/>
        <v>#VALUE!</v>
      </c>
      <c r="IG68" s="37" t="e">
        <f t="shared" si="63"/>
        <v>#VALUE!</v>
      </c>
      <c r="IH68" s="37" t="e">
        <f t="shared" si="63"/>
        <v>#VALUE!</v>
      </c>
      <c r="II68" s="37" t="e">
        <f t="shared" si="63"/>
        <v>#VALUE!</v>
      </c>
      <c r="IJ68" s="37" t="e">
        <f t="shared" si="63"/>
        <v>#VALUE!</v>
      </c>
      <c r="IK68" s="37" t="e">
        <f t="shared" si="63"/>
        <v>#VALUE!</v>
      </c>
      <c r="IL68" s="37" t="e">
        <f t="shared" si="63"/>
        <v>#VALUE!</v>
      </c>
      <c r="IM68" s="37" t="e">
        <f t="shared" si="63"/>
        <v>#VALUE!</v>
      </c>
      <c r="IN68" s="37" t="e">
        <f t="shared" si="63"/>
        <v>#VALUE!</v>
      </c>
      <c r="IO68" s="37" t="e">
        <f t="shared" si="63"/>
        <v>#VALUE!</v>
      </c>
      <c r="IP68" s="37" t="e">
        <f t="shared" si="63"/>
        <v>#VALUE!</v>
      </c>
      <c r="IQ68" s="37" t="e">
        <f t="shared" si="63"/>
        <v>#VALUE!</v>
      </c>
      <c r="IR68" s="37" t="e">
        <f t="shared" si="63"/>
        <v>#VALUE!</v>
      </c>
      <c r="IS68" s="37" t="e">
        <f t="shared" si="63"/>
        <v>#VALUE!</v>
      </c>
    </row>
    <row r="69" spans="2:253" ht="15" customHeight="1">
      <c r="B69" s="243">
        <v>9</v>
      </c>
      <c r="C69" s="256" t="s">
        <v>83</v>
      </c>
      <c r="D69" s="256"/>
      <c r="E69" s="246"/>
      <c r="F69" s="247"/>
      <c r="G69" s="228"/>
      <c r="H69" s="229"/>
      <c r="I69" s="228"/>
      <c r="J69" s="229"/>
      <c r="K69" s="224">
        <f>IF(G69="",0,IF(I69="",1,(I69-G69+1)))</f>
        <v>0</v>
      </c>
      <c r="L69" s="222"/>
      <c r="M69" s="223" t="s">
        <v>76</v>
      </c>
      <c r="N69" s="223"/>
      <c r="O69" s="223"/>
      <c r="P69" s="223"/>
      <c r="Q69" s="223"/>
      <c r="R69" s="32"/>
      <c r="S69" s="33"/>
      <c r="T69" s="33"/>
      <c r="U69" s="34"/>
      <c r="V69" s="32"/>
      <c r="W69" s="33"/>
      <c r="X69" s="33"/>
      <c r="Y69" s="34"/>
      <c r="Z69" s="32"/>
      <c r="AA69" s="33"/>
      <c r="AB69" s="33"/>
      <c r="AC69" s="34"/>
      <c r="AD69" s="32"/>
      <c r="AE69" s="33"/>
      <c r="AF69" s="33"/>
      <c r="AG69" s="34"/>
      <c r="AH69" s="32"/>
      <c r="AI69" s="33"/>
      <c r="AJ69" s="33"/>
      <c r="AK69" s="34"/>
      <c r="AL69" s="32"/>
      <c r="AM69" s="33"/>
      <c r="AN69" s="33"/>
      <c r="AO69" s="34"/>
      <c r="AP69" s="32"/>
      <c r="AQ69" s="33"/>
      <c r="AR69" s="33"/>
      <c r="AS69" s="34"/>
      <c r="AT69" s="32"/>
      <c r="AU69" s="33"/>
      <c r="AV69" s="33"/>
      <c r="AW69" s="34"/>
      <c r="AX69" s="32"/>
      <c r="AY69" s="33"/>
      <c r="AZ69" s="33"/>
      <c r="BA69" s="34"/>
      <c r="BB69" s="32"/>
      <c r="BC69" s="33"/>
      <c r="BD69" s="33"/>
      <c r="BE69" s="34"/>
      <c r="BF69" s="32"/>
      <c r="BG69" s="33"/>
      <c r="BH69" s="33"/>
      <c r="BI69" s="34"/>
      <c r="BJ69" s="32"/>
      <c r="BK69" s="33"/>
      <c r="BL69" s="33"/>
      <c r="BM69" s="34"/>
      <c r="BN69" s="32"/>
      <c r="BO69" s="33"/>
      <c r="BP69" s="33"/>
      <c r="BQ69" s="34"/>
      <c r="BR69" s="32"/>
      <c r="BS69" s="33"/>
      <c r="BT69" s="33"/>
      <c r="BU69" s="34"/>
      <c r="BV69" s="32"/>
      <c r="BW69" s="33"/>
      <c r="BX69" s="33"/>
      <c r="BY69" s="34"/>
      <c r="BZ69" s="32"/>
      <c r="CA69" s="33"/>
      <c r="CB69" s="33"/>
      <c r="CC69" s="34"/>
      <c r="CD69" s="32"/>
      <c r="CE69" s="33"/>
      <c r="CF69" s="33"/>
      <c r="CG69" s="34"/>
      <c r="CH69" s="32"/>
      <c r="CI69" s="33"/>
      <c r="CJ69" s="33"/>
      <c r="CK69" s="34"/>
      <c r="CL69" s="32"/>
      <c r="CM69" s="33"/>
      <c r="CN69" s="33"/>
      <c r="CO69" s="34"/>
      <c r="CP69" s="32"/>
      <c r="CQ69" s="33"/>
      <c r="CR69" s="33"/>
      <c r="CS69" s="34"/>
      <c r="CT69" s="32"/>
      <c r="CU69" s="33"/>
      <c r="CV69" s="33"/>
      <c r="CW69" s="34"/>
      <c r="CX69" s="32"/>
      <c r="CY69" s="33"/>
      <c r="CZ69" s="33"/>
      <c r="DA69" s="34"/>
      <c r="DB69" s="32"/>
      <c r="DC69" s="33"/>
      <c r="DD69" s="33"/>
      <c r="DE69" s="34"/>
      <c r="DF69" s="32"/>
      <c r="DG69" s="33"/>
      <c r="DH69" s="33"/>
      <c r="DI69" s="34"/>
      <c r="DJ69" s="32"/>
      <c r="DK69" s="33"/>
      <c r="DL69" s="33"/>
      <c r="DM69" s="34"/>
      <c r="DN69" s="32"/>
      <c r="DO69" s="33"/>
      <c r="DP69" s="33"/>
      <c r="DQ69" s="34"/>
      <c r="DR69" s="32"/>
      <c r="DS69" s="33"/>
      <c r="DT69" s="33"/>
      <c r="DU69" s="34"/>
      <c r="DV69" s="32"/>
      <c r="DW69" s="33"/>
      <c r="DX69" s="33"/>
      <c r="DY69" s="34"/>
      <c r="DZ69" s="32"/>
      <c r="EA69" s="33"/>
      <c r="EB69" s="33"/>
      <c r="EC69" s="34"/>
      <c r="ED69" s="32"/>
      <c r="EE69" s="33"/>
      <c r="EF69" s="33"/>
      <c r="EG69" s="34"/>
      <c r="EH69" s="32"/>
      <c r="EI69" s="33"/>
      <c r="EJ69" s="33"/>
      <c r="EK69" s="34"/>
      <c r="EL69" s="32"/>
      <c r="EM69" s="33"/>
      <c r="EN69" s="33"/>
      <c r="EO69" s="34"/>
      <c r="EP69" s="32"/>
      <c r="EQ69" s="33"/>
      <c r="ER69" s="33"/>
      <c r="ES69" s="34"/>
      <c r="ET69" s="32"/>
      <c r="EU69" s="33"/>
      <c r="EV69" s="33"/>
      <c r="EW69" s="34"/>
      <c r="EX69" s="32"/>
      <c r="EY69" s="33"/>
      <c r="EZ69" s="33"/>
      <c r="FA69" s="34"/>
      <c r="FB69" s="32"/>
      <c r="FC69" s="33"/>
      <c r="FD69" s="33"/>
      <c r="FE69" s="34"/>
      <c r="FF69" s="32"/>
      <c r="FG69" s="33"/>
      <c r="FH69" s="33"/>
      <c r="FI69" s="34"/>
      <c r="FJ69" s="32"/>
      <c r="FK69" s="33"/>
      <c r="FL69" s="33"/>
      <c r="FM69" s="34"/>
      <c r="FN69" s="32"/>
      <c r="FO69" s="33"/>
      <c r="FP69" s="33"/>
      <c r="FQ69" s="34"/>
      <c r="FR69" s="32"/>
      <c r="FS69" s="33"/>
      <c r="FT69" s="33"/>
      <c r="FU69" s="34"/>
      <c r="FV69" s="32"/>
      <c r="FW69" s="33"/>
      <c r="FX69" s="33"/>
      <c r="FY69" s="34"/>
      <c r="FZ69" s="32"/>
      <c r="GA69" s="33"/>
      <c r="GB69" s="33"/>
      <c r="GC69" s="34"/>
      <c r="GD69" s="32"/>
      <c r="GE69" s="33"/>
      <c r="GF69" s="33"/>
      <c r="GG69" s="34"/>
      <c r="GH69" s="32"/>
      <c r="GI69" s="33"/>
      <c r="GJ69" s="33"/>
      <c r="GK69" s="34"/>
      <c r="GL69" s="32"/>
      <c r="GM69" s="33"/>
      <c r="GN69" s="33"/>
      <c r="GO69" s="34"/>
      <c r="GP69" s="32"/>
      <c r="GQ69" s="33"/>
      <c r="GR69" s="33"/>
      <c r="GS69" s="34"/>
      <c r="GT69" s="32"/>
      <c r="GU69" s="33"/>
      <c r="GV69" s="33"/>
      <c r="GW69" s="34"/>
      <c r="GX69" s="32"/>
      <c r="GY69" s="33"/>
      <c r="GZ69" s="33"/>
      <c r="HA69" s="34"/>
      <c r="HB69" s="32"/>
      <c r="HC69" s="33"/>
      <c r="HD69" s="33"/>
      <c r="HE69" s="34"/>
      <c r="HF69" s="32"/>
      <c r="HG69" s="33"/>
      <c r="HH69" s="33"/>
      <c r="HI69" s="34"/>
      <c r="HJ69" s="32"/>
      <c r="HK69" s="33"/>
      <c r="HL69" s="33"/>
      <c r="HM69" s="34"/>
      <c r="HN69" s="32"/>
      <c r="HO69" s="33"/>
      <c r="HP69" s="33"/>
      <c r="HQ69" s="34"/>
      <c r="HR69" s="32"/>
      <c r="HS69" s="33"/>
      <c r="HT69" s="33"/>
      <c r="HU69" s="34"/>
      <c r="HV69" s="32"/>
      <c r="HW69" s="33"/>
      <c r="HX69" s="33"/>
      <c r="HY69" s="34"/>
      <c r="HZ69" s="32"/>
      <c r="IA69" s="33"/>
      <c r="IB69" s="33"/>
      <c r="IC69" s="34"/>
      <c r="ID69" s="32"/>
      <c r="IE69" s="33"/>
      <c r="IF69" s="33"/>
      <c r="IG69" s="34"/>
      <c r="IH69" s="32"/>
      <c r="II69" s="33"/>
      <c r="IJ69" s="33"/>
      <c r="IK69" s="34"/>
      <c r="IL69" s="32"/>
      <c r="IM69" s="33"/>
      <c r="IN69" s="33"/>
      <c r="IO69" s="34"/>
      <c r="IP69" s="32"/>
      <c r="IQ69" s="33"/>
      <c r="IR69" s="33"/>
      <c r="IS69" s="34"/>
    </row>
    <row r="70" spans="2:253" ht="0.15" customHeight="1">
      <c r="B70" s="244"/>
      <c r="C70" s="256"/>
      <c r="D70" s="256"/>
      <c r="E70" s="246"/>
      <c r="F70" s="247"/>
      <c r="G70" s="183"/>
      <c r="H70" s="184"/>
      <c r="I70" s="183"/>
      <c r="J70" s="185"/>
      <c r="K70" s="224"/>
      <c r="L70" s="222"/>
      <c r="M70" s="95" t="e">
        <f>ROUND(TEXT(G69,"????"),0)</f>
        <v>#VALUE!</v>
      </c>
      <c r="N70" s="96"/>
      <c r="O70" s="96"/>
      <c r="P70" s="96"/>
      <c r="Q70" s="95" t="b">
        <f>IF(COUNT(I69)=1,ROUND(TEXT(I69,"????"),0),FALSE)</f>
        <v>0</v>
      </c>
      <c r="R70" s="37" t="e">
        <f>IF(R$36="x",FALSE,IF(AND($M70&gt;=R$40,$M70&lt;S$40),TRUE,IF($Q70&lt;&gt;FALSE,IF($Q70&lt;=R$40,TRUE,FALSE))))</f>
        <v>#VALUE!</v>
      </c>
      <c r="S70" s="37" t="e">
        <f t="shared" ref="S70:CD70" si="64">IF(S$36="x",FALSE,IF(AND($M70&gt;=S$40,$M70&lt;T$40),TRUE,IF($Q70&lt;&gt;FALSE,IF(R70=TRUE,IF(S$40&lt;=$Q70,TRUE,FALSE),FALSE),FALSE)))</f>
        <v>#VALUE!</v>
      </c>
      <c r="T70" s="37" t="e">
        <f t="shared" si="64"/>
        <v>#VALUE!</v>
      </c>
      <c r="U70" s="37" t="e">
        <f t="shared" si="64"/>
        <v>#VALUE!</v>
      </c>
      <c r="V70" s="37" t="e">
        <f t="shared" si="64"/>
        <v>#VALUE!</v>
      </c>
      <c r="W70" s="37" t="e">
        <f t="shared" si="64"/>
        <v>#VALUE!</v>
      </c>
      <c r="X70" s="37" t="e">
        <f t="shared" si="64"/>
        <v>#VALUE!</v>
      </c>
      <c r="Y70" s="37" t="e">
        <f t="shared" si="64"/>
        <v>#VALUE!</v>
      </c>
      <c r="Z70" s="37" t="e">
        <f t="shared" si="64"/>
        <v>#VALUE!</v>
      </c>
      <c r="AA70" s="37" t="e">
        <f t="shared" si="64"/>
        <v>#VALUE!</v>
      </c>
      <c r="AB70" s="37" t="e">
        <f t="shared" si="64"/>
        <v>#VALUE!</v>
      </c>
      <c r="AC70" s="37" t="e">
        <f t="shared" si="64"/>
        <v>#VALUE!</v>
      </c>
      <c r="AD70" s="37" t="e">
        <f t="shared" si="64"/>
        <v>#VALUE!</v>
      </c>
      <c r="AE70" s="37" t="e">
        <f t="shared" si="64"/>
        <v>#VALUE!</v>
      </c>
      <c r="AF70" s="37" t="e">
        <f t="shared" si="64"/>
        <v>#VALUE!</v>
      </c>
      <c r="AG70" s="37" t="e">
        <f t="shared" si="64"/>
        <v>#VALUE!</v>
      </c>
      <c r="AH70" s="37" t="e">
        <f t="shared" si="64"/>
        <v>#VALUE!</v>
      </c>
      <c r="AI70" s="37" t="e">
        <f t="shared" si="64"/>
        <v>#VALUE!</v>
      </c>
      <c r="AJ70" s="37" t="e">
        <f t="shared" si="64"/>
        <v>#VALUE!</v>
      </c>
      <c r="AK70" s="37" t="e">
        <f t="shared" si="64"/>
        <v>#VALUE!</v>
      </c>
      <c r="AL70" s="37" t="e">
        <f t="shared" si="64"/>
        <v>#VALUE!</v>
      </c>
      <c r="AM70" s="37" t="e">
        <f t="shared" si="64"/>
        <v>#VALUE!</v>
      </c>
      <c r="AN70" s="37" t="e">
        <f t="shared" si="64"/>
        <v>#VALUE!</v>
      </c>
      <c r="AO70" s="37" t="e">
        <f t="shared" si="64"/>
        <v>#VALUE!</v>
      </c>
      <c r="AP70" s="37" t="e">
        <f t="shared" si="64"/>
        <v>#VALUE!</v>
      </c>
      <c r="AQ70" s="37" t="e">
        <f t="shared" si="64"/>
        <v>#VALUE!</v>
      </c>
      <c r="AR70" s="37" t="e">
        <f t="shared" si="64"/>
        <v>#VALUE!</v>
      </c>
      <c r="AS70" s="37" t="e">
        <f t="shared" si="64"/>
        <v>#VALUE!</v>
      </c>
      <c r="AT70" s="37" t="e">
        <f t="shared" si="64"/>
        <v>#VALUE!</v>
      </c>
      <c r="AU70" s="37" t="e">
        <f t="shared" si="64"/>
        <v>#VALUE!</v>
      </c>
      <c r="AV70" s="37" t="e">
        <f t="shared" si="64"/>
        <v>#VALUE!</v>
      </c>
      <c r="AW70" s="37" t="e">
        <f t="shared" si="64"/>
        <v>#VALUE!</v>
      </c>
      <c r="AX70" s="37" t="e">
        <f t="shared" si="64"/>
        <v>#VALUE!</v>
      </c>
      <c r="AY70" s="37" t="e">
        <f t="shared" si="64"/>
        <v>#VALUE!</v>
      </c>
      <c r="AZ70" s="37" t="e">
        <f t="shared" si="64"/>
        <v>#VALUE!</v>
      </c>
      <c r="BA70" s="37" t="e">
        <f t="shared" si="64"/>
        <v>#VALUE!</v>
      </c>
      <c r="BB70" s="37" t="e">
        <f t="shared" si="64"/>
        <v>#VALUE!</v>
      </c>
      <c r="BC70" s="37" t="e">
        <f t="shared" si="64"/>
        <v>#VALUE!</v>
      </c>
      <c r="BD70" s="37" t="e">
        <f t="shared" si="64"/>
        <v>#VALUE!</v>
      </c>
      <c r="BE70" s="37" t="e">
        <f t="shared" si="64"/>
        <v>#VALUE!</v>
      </c>
      <c r="BF70" s="37" t="e">
        <f t="shared" si="64"/>
        <v>#VALUE!</v>
      </c>
      <c r="BG70" s="37" t="e">
        <f t="shared" si="64"/>
        <v>#VALUE!</v>
      </c>
      <c r="BH70" s="37" t="e">
        <f t="shared" si="64"/>
        <v>#VALUE!</v>
      </c>
      <c r="BI70" s="37" t="e">
        <f t="shared" si="64"/>
        <v>#VALUE!</v>
      </c>
      <c r="BJ70" s="37" t="e">
        <f t="shared" si="64"/>
        <v>#VALUE!</v>
      </c>
      <c r="BK70" s="37" t="e">
        <f t="shared" si="64"/>
        <v>#VALUE!</v>
      </c>
      <c r="BL70" s="37" t="e">
        <f t="shared" si="64"/>
        <v>#VALUE!</v>
      </c>
      <c r="BM70" s="37" t="e">
        <f t="shared" si="64"/>
        <v>#VALUE!</v>
      </c>
      <c r="BN70" s="37" t="e">
        <f t="shared" si="64"/>
        <v>#VALUE!</v>
      </c>
      <c r="BO70" s="37" t="e">
        <f t="shared" si="64"/>
        <v>#VALUE!</v>
      </c>
      <c r="BP70" s="37" t="e">
        <f t="shared" si="64"/>
        <v>#VALUE!</v>
      </c>
      <c r="BQ70" s="37" t="e">
        <f t="shared" si="64"/>
        <v>#VALUE!</v>
      </c>
      <c r="BR70" s="37" t="e">
        <f t="shared" si="64"/>
        <v>#VALUE!</v>
      </c>
      <c r="BS70" s="37" t="e">
        <f t="shared" si="64"/>
        <v>#VALUE!</v>
      </c>
      <c r="BT70" s="37" t="e">
        <f t="shared" si="64"/>
        <v>#VALUE!</v>
      </c>
      <c r="BU70" s="37" t="e">
        <f t="shared" si="64"/>
        <v>#VALUE!</v>
      </c>
      <c r="BV70" s="37" t="e">
        <f t="shared" si="64"/>
        <v>#VALUE!</v>
      </c>
      <c r="BW70" s="37" t="e">
        <f t="shared" si="64"/>
        <v>#VALUE!</v>
      </c>
      <c r="BX70" s="37" t="e">
        <f t="shared" si="64"/>
        <v>#VALUE!</v>
      </c>
      <c r="BY70" s="37" t="e">
        <f t="shared" si="64"/>
        <v>#VALUE!</v>
      </c>
      <c r="BZ70" s="37" t="e">
        <f t="shared" si="64"/>
        <v>#VALUE!</v>
      </c>
      <c r="CA70" s="37" t="e">
        <f t="shared" si="64"/>
        <v>#VALUE!</v>
      </c>
      <c r="CB70" s="37" t="e">
        <f t="shared" si="64"/>
        <v>#VALUE!</v>
      </c>
      <c r="CC70" s="37" t="e">
        <f t="shared" si="64"/>
        <v>#VALUE!</v>
      </c>
      <c r="CD70" s="37" t="e">
        <f t="shared" si="64"/>
        <v>#VALUE!</v>
      </c>
      <c r="CE70" s="37" t="e">
        <f t="shared" ref="CE70:EP70" si="65">IF(CE$36="x",FALSE,IF(AND($M70&gt;=CE$40,$M70&lt;CF$40),TRUE,IF($Q70&lt;&gt;FALSE,IF(CD70=TRUE,IF(CE$40&lt;=$Q70,TRUE,FALSE),FALSE),FALSE)))</f>
        <v>#VALUE!</v>
      </c>
      <c r="CF70" s="37" t="e">
        <f t="shared" si="65"/>
        <v>#VALUE!</v>
      </c>
      <c r="CG70" s="37" t="e">
        <f t="shared" si="65"/>
        <v>#VALUE!</v>
      </c>
      <c r="CH70" s="37" t="e">
        <f t="shared" si="65"/>
        <v>#VALUE!</v>
      </c>
      <c r="CI70" s="37" t="e">
        <f t="shared" si="65"/>
        <v>#VALUE!</v>
      </c>
      <c r="CJ70" s="37" t="e">
        <f t="shared" si="65"/>
        <v>#VALUE!</v>
      </c>
      <c r="CK70" s="37" t="e">
        <f t="shared" si="65"/>
        <v>#VALUE!</v>
      </c>
      <c r="CL70" s="37" t="e">
        <f t="shared" si="65"/>
        <v>#VALUE!</v>
      </c>
      <c r="CM70" s="37" t="e">
        <f t="shared" si="65"/>
        <v>#VALUE!</v>
      </c>
      <c r="CN70" s="37" t="e">
        <f t="shared" si="65"/>
        <v>#VALUE!</v>
      </c>
      <c r="CO70" s="37" t="e">
        <f t="shared" si="65"/>
        <v>#VALUE!</v>
      </c>
      <c r="CP70" s="37" t="e">
        <f t="shared" si="65"/>
        <v>#VALUE!</v>
      </c>
      <c r="CQ70" s="37" t="e">
        <f t="shared" si="65"/>
        <v>#VALUE!</v>
      </c>
      <c r="CR70" s="37" t="e">
        <f t="shared" si="65"/>
        <v>#VALUE!</v>
      </c>
      <c r="CS70" s="37" t="e">
        <f t="shared" si="65"/>
        <v>#VALUE!</v>
      </c>
      <c r="CT70" s="37" t="e">
        <f t="shared" si="65"/>
        <v>#VALUE!</v>
      </c>
      <c r="CU70" s="37" t="e">
        <f t="shared" si="65"/>
        <v>#VALUE!</v>
      </c>
      <c r="CV70" s="37" t="e">
        <f t="shared" si="65"/>
        <v>#VALUE!</v>
      </c>
      <c r="CW70" s="37" t="e">
        <f t="shared" si="65"/>
        <v>#VALUE!</v>
      </c>
      <c r="CX70" s="37" t="e">
        <f t="shared" si="65"/>
        <v>#VALUE!</v>
      </c>
      <c r="CY70" s="37" t="e">
        <f t="shared" si="65"/>
        <v>#VALUE!</v>
      </c>
      <c r="CZ70" s="37" t="e">
        <f t="shared" si="65"/>
        <v>#VALUE!</v>
      </c>
      <c r="DA70" s="37" t="e">
        <f t="shared" si="65"/>
        <v>#VALUE!</v>
      </c>
      <c r="DB70" s="37" t="e">
        <f t="shared" si="65"/>
        <v>#VALUE!</v>
      </c>
      <c r="DC70" s="37" t="e">
        <f t="shared" si="65"/>
        <v>#VALUE!</v>
      </c>
      <c r="DD70" s="37" t="e">
        <f t="shared" si="65"/>
        <v>#VALUE!</v>
      </c>
      <c r="DE70" s="37" t="e">
        <f t="shared" si="65"/>
        <v>#VALUE!</v>
      </c>
      <c r="DF70" s="37" t="e">
        <f t="shared" si="65"/>
        <v>#VALUE!</v>
      </c>
      <c r="DG70" s="37" t="e">
        <f t="shared" si="65"/>
        <v>#VALUE!</v>
      </c>
      <c r="DH70" s="37" t="e">
        <f t="shared" si="65"/>
        <v>#VALUE!</v>
      </c>
      <c r="DI70" s="37" t="e">
        <f t="shared" si="65"/>
        <v>#VALUE!</v>
      </c>
      <c r="DJ70" s="37" t="e">
        <f t="shared" si="65"/>
        <v>#VALUE!</v>
      </c>
      <c r="DK70" s="37" t="e">
        <f t="shared" si="65"/>
        <v>#VALUE!</v>
      </c>
      <c r="DL70" s="37" t="e">
        <f t="shared" si="65"/>
        <v>#VALUE!</v>
      </c>
      <c r="DM70" s="37" t="e">
        <f t="shared" si="65"/>
        <v>#VALUE!</v>
      </c>
      <c r="DN70" s="37" t="e">
        <f t="shared" si="65"/>
        <v>#VALUE!</v>
      </c>
      <c r="DO70" s="37" t="e">
        <f t="shared" si="65"/>
        <v>#VALUE!</v>
      </c>
      <c r="DP70" s="37" t="e">
        <f t="shared" si="65"/>
        <v>#VALUE!</v>
      </c>
      <c r="DQ70" s="37" t="e">
        <f t="shared" si="65"/>
        <v>#VALUE!</v>
      </c>
      <c r="DR70" s="37" t="e">
        <f t="shared" si="65"/>
        <v>#VALUE!</v>
      </c>
      <c r="DS70" s="37" t="e">
        <f t="shared" si="65"/>
        <v>#VALUE!</v>
      </c>
      <c r="DT70" s="37" t="e">
        <f t="shared" si="65"/>
        <v>#VALUE!</v>
      </c>
      <c r="DU70" s="37" t="e">
        <f t="shared" si="65"/>
        <v>#VALUE!</v>
      </c>
      <c r="DV70" s="37" t="e">
        <f t="shared" si="65"/>
        <v>#VALUE!</v>
      </c>
      <c r="DW70" s="37" t="e">
        <f t="shared" si="65"/>
        <v>#VALUE!</v>
      </c>
      <c r="DX70" s="37" t="e">
        <f t="shared" si="65"/>
        <v>#VALUE!</v>
      </c>
      <c r="DY70" s="37" t="e">
        <f t="shared" si="65"/>
        <v>#VALUE!</v>
      </c>
      <c r="DZ70" s="37" t="e">
        <f t="shared" si="65"/>
        <v>#VALUE!</v>
      </c>
      <c r="EA70" s="37" t="e">
        <f t="shared" si="65"/>
        <v>#VALUE!</v>
      </c>
      <c r="EB70" s="37" t="e">
        <f t="shared" si="65"/>
        <v>#VALUE!</v>
      </c>
      <c r="EC70" s="37" t="e">
        <f t="shared" si="65"/>
        <v>#VALUE!</v>
      </c>
      <c r="ED70" s="37" t="e">
        <f t="shared" si="65"/>
        <v>#VALUE!</v>
      </c>
      <c r="EE70" s="37" t="e">
        <f t="shared" si="65"/>
        <v>#VALUE!</v>
      </c>
      <c r="EF70" s="37" t="e">
        <f t="shared" si="65"/>
        <v>#VALUE!</v>
      </c>
      <c r="EG70" s="37" t="e">
        <f t="shared" si="65"/>
        <v>#VALUE!</v>
      </c>
      <c r="EH70" s="37" t="e">
        <f t="shared" si="65"/>
        <v>#VALUE!</v>
      </c>
      <c r="EI70" s="37" t="e">
        <f t="shared" si="65"/>
        <v>#VALUE!</v>
      </c>
      <c r="EJ70" s="37" t="e">
        <f t="shared" si="65"/>
        <v>#VALUE!</v>
      </c>
      <c r="EK70" s="37" t="e">
        <f t="shared" si="65"/>
        <v>#VALUE!</v>
      </c>
      <c r="EL70" s="37" t="e">
        <f t="shared" si="65"/>
        <v>#VALUE!</v>
      </c>
      <c r="EM70" s="37" t="e">
        <f t="shared" si="65"/>
        <v>#VALUE!</v>
      </c>
      <c r="EN70" s="37" t="e">
        <f t="shared" si="65"/>
        <v>#VALUE!</v>
      </c>
      <c r="EO70" s="37" t="e">
        <f t="shared" si="65"/>
        <v>#VALUE!</v>
      </c>
      <c r="EP70" s="37" t="e">
        <f t="shared" si="65"/>
        <v>#VALUE!</v>
      </c>
      <c r="EQ70" s="37" t="e">
        <f t="shared" ref="EQ70:HB70" si="66">IF(EQ$36="x",FALSE,IF(AND($M70&gt;=EQ$40,$M70&lt;ER$40),TRUE,IF($Q70&lt;&gt;FALSE,IF(EP70=TRUE,IF(EQ$40&lt;=$Q70,TRUE,FALSE),FALSE),FALSE)))</f>
        <v>#VALUE!</v>
      </c>
      <c r="ER70" s="37" t="e">
        <f t="shared" si="66"/>
        <v>#VALUE!</v>
      </c>
      <c r="ES70" s="37" t="e">
        <f t="shared" si="66"/>
        <v>#VALUE!</v>
      </c>
      <c r="ET70" s="37" t="e">
        <f t="shared" si="66"/>
        <v>#VALUE!</v>
      </c>
      <c r="EU70" s="37" t="e">
        <f t="shared" si="66"/>
        <v>#VALUE!</v>
      </c>
      <c r="EV70" s="37" t="e">
        <f t="shared" si="66"/>
        <v>#VALUE!</v>
      </c>
      <c r="EW70" s="37" t="e">
        <f t="shared" si="66"/>
        <v>#VALUE!</v>
      </c>
      <c r="EX70" s="37" t="e">
        <f t="shared" si="66"/>
        <v>#VALUE!</v>
      </c>
      <c r="EY70" s="37" t="e">
        <f t="shared" si="66"/>
        <v>#VALUE!</v>
      </c>
      <c r="EZ70" s="37" t="e">
        <f t="shared" si="66"/>
        <v>#VALUE!</v>
      </c>
      <c r="FA70" s="37" t="e">
        <f t="shared" si="66"/>
        <v>#VALUE!</v>
      </c>
      <c r="FB70" s="37" t="e">
        <f t="shared" si="66"/>
        <v>#VALUE!</v>
      </c>
      <c r="FC70" s="37" t="e">
        <f t="shared" si="66"/>
        <v>#VALUE!</v>
      </c>
      <c r="FD70" s="37" t="e">
        <f t="shared" si="66"/>
        <v>#VALUE!</v>
      </c>
      <c r="FE70" s="37" t="e">
        <f t="shared" si="66"/>
        <v>#VALUE!</v>
      </c>
      <c r="FF70" s="37" t="e">
        <f t="shared" si="66"/>
        <v>#VALUE!</v>
      </c>
      <c r="FG70" s="37" t="e">
        <f t="shared" si="66"/>
        <v>#VALUE!</v>
      </c>
      <c r="FH70" s="37" t="e">
        <f t="shared" si="66"/>
        <v>#VALUE!</v>
      </c>
      <c r="FI70" s="37" t="e">
        <f t="shared" si="66"/>
        <v>#VALUE!</v>
      </c>
      <c r="FJ70" s="37" t="e">
        <f t="shared" si="66"/>
        <v>#VALUE!</v>
      </c>
      <c r="FK70" s="37" t="e">
        <f t="shared" si="66"/>
        <v>#VALUE!</v>
      </c>
      <c r="FL70" s="37" t="e">
        <f t="shared" si="66"/>
        <v>#VALUE!</v>
      </c>
      <c r="FM70" s="37" t="e">
        <f t="shared" si="66"/>
        <v>#VALUE!</v>
      </c>
      <c r="FN70" s="37" t="e">
        <f t="shared" si="66"/>
        <v>#VALUE!</v>
      </c>
      <c r="FO70" s="37" t="e">
        <f t="shared" si="66"/>
        <v>#VALUE!</v>
      </c>
      <c r="FP70" s="37" t="e">
        <f t="shared" si="66"/>
        <v>#VALUE!</v>
      </c>
      <c r="FQ70" s="37" t="e">
        <f t="shared" si="66"/>
        <v>#VALUE!</v>
      </c>
      <c r="FR70" s="37" t="e">
        <f t="shared" si="66"/>
        <v>#VALUE!</v>
      </c>
      <c r="FS70" s="37" t="e">
        <f t="shared" si="66"/>
        <v>#VALUE!</v>
      </c>
      <c r="FT70" s="37" t="e">
        <f t="shared" si="66"/>
        <v>#VALUE!</v>
      </c>
      <c r="FU70" s="37" t="e">
        <f t="shared" si="66"/>
        <v>#VALUE!</v>
      </c>
      <c r="FV70" s="37" t="e">
        <f t="shared" si="66"/>
        <v>#VALUE!</v>
      </c>
      <c r="FW70" s="37" t="e">
        <f t="shared" si="66"/>
        <v>#VALUE!</v>
      </c>
      <c r="FX70" s="37" t="e">
        <f t="shared" si="66"/>
        <v>#VALUE!</v>
      </c>
      <c r="FY70" s="37" t="e">
        <f t="shared" si="66"/>
        <v>#VALUE!</v>
      </c>
      <c r="FZ70" s="37" t="e">
        <f t="shared" si="66"/>
        <v>#VALUE!</v>
      </c>
      <c r="GA70" s="37" t="e">
        <f t="shared" si="66"/>
        <v>#VALUE!</v>
      </c>
      <c r="GB70" s="37" t="e">
        <f t="shared" si="66"/>
        <v>#VALUE!</v>
      </c>
      <c r="GC70" s="37" t="e">
        <f t="shared" si="66"/>
        <v>#VALUE!</v>
      </c>
      <c r="GD70" s="37" t="e">
        <f t="shared" si="66"/>
        <v>#VALUE!</v>
      </c>
      <c r="GE70" s="37" t="e">
        <f t="shared" si="66"/>
        <v>#VALUE!</v>
      </c>
      <c r="GF70" s="37" t="e">
        <f t="shared" si="66"/>
        <v>#VALUE!</v>
      </c>
      <c r="GG70" s="37" t="e">
        <f t="shared" si="66"/>
        <v>#VALUE!</v>
      </c>
      <c r="GH70" s="37" t="e">
        <f t="shared" si="66"/>
        <v>#VALUE!</v>
      </c>
      <c r="GI70" s="37" t="e">
        <f t="shared" si="66"/>
        <v>#VALUE!</v>
      </c>
      <c r="GJ70" s="37" t="e">
        <f t="shared" si="66"/>
        <v>#VALUE!</v>
      </c>
      <c r="GK70" s="37" t="e">
        <f t="shared" si="66"/>
        <v>#VALUE!</v>
      </c>
      <c r="GL70" s="37" t="e">
        <f t="shared" si="66"/>
        <v>#VALUE!</v>
      </c>
      <c r="GM70" s="37" t="e">
        <f t="shared" si="66"/>
        <v>#VALUE!</v>
      </c>
      <c r="GN70" s="37" t="e">
        <f t="shared" si="66"/>
        <v>#VALUE!</v>
      </c>
      <c r="GO70" s="37" t="e">
        <f t="shared" si="66"/>
        <v>#VALUE!</v>
      </c>
      <c r="GP70" s="37" t="e">
        <f t="shared" si="66"/>
        <v>#VALUE!</v>
      </c>
      <c r="GQ70" s="37" t="e">
        <f t="shared" si="66"/>
        <v>#VALUE!</v>
      </c>
      <c r="GR70" s="37" t="e">
        <f t="shared" si="66"/>
        <v>#VALUE!</v>
      </c>
      <c r="GS70" s="37" t="e">
        <f t="shared" si="66"/>
        <v>#VALUE!</v>
      </c>
      <c r="GT70" s="37" t="e">
        <f t="shared" si="66"/>
        <v>#VALUE!</v>
      </c>
      <c r="GU70" s="37" t="e">
        <f t="shared" si="66"/>
        <v>#VALUE!</v>
      </c>
      <c r="GV70" s="37" t="e">
        <f t="shared" si="66"/>
        <v>#VALUE!</v>
      </c>
      <c r="GW70" s="37" t="e">
        <f t="shared" si="66"/>
        <v>#VALUE!</v>
      </c>
      <c r="GX70" s="37" t="e">
        <f t="shared" si="66"/>
        <v>#VALUE!</v>
      </c>
      <c r="GY70" s="37" t="e">
        <f t="shared" si="66"/>
        <v>#VALUE!</v>
      </c>
      <c r="GZ70" s="37" t="e">
        <f t="shared" si="66"/>
        <v>#VALUE!</v>
      </c>
      <c r="HA70" s="37" t="e">
        <f t="shared" si="66"/>
        <v>#VALUE!</v>
      </c>
      <c r="HB70" s="37" t="e">
        <f t="shared" si="66"/>
        <v>#VALUE!</v>
      </c>
      <c r="HC70" s="37" t="e">
        <f t="shared" ref="HC70:IS70" si="67">IF(HC$36="x",FALSE,IF(AND($M70&gt;=HC$40,$M70&lt;HD$40),TRUE,IF($Q70&lt;&gt;FALSE,IF(HB70=TRUE,IF(HC$40&lt;=$Q70,TRUE,FALSE),FALSE),FALSE)))</f>
        <v>#VALUE!</v>
      </c>
      <c r="HD70" s="37" t="e">
        <f t="shared" si="67"/>
        <v>#VALUE!</v>
      </c>
      <c r="HE70" s="37" t="e">
        <f t="shared" si="67"/>
        <v>#VALUE!</v>
      </c>
      <c r="HF70" s="37" t="e">
        <f t="shared" si="67"/>
        <v>#VALUE!</v>
      </c>
      <c r="HG70" s="37" t="e">
        <f t="shared" si="67"/>
        <v>#VALUE!</v>
      </c>
      <c r="HH70" s="37" t="e">
        <f t="shared" si="67"/>
        <v>#VALUE!</v>
      </c>
      <c r="HI70" s="37" t="e">
        <f t="shared" si="67"/>
        <v>#VALUE!</v>
      </c>
      <c r="HJ70" s="37" t="e">
        <f t="shared" si="67"/>
        <v>#VALUE!</v>
      </c>
      <c r="HK70" s="37" t="e">
        <f t="shared" si="67"/>
        <v>#VALUE!</v>
      </c>
      <c r="HL70" s="37" t="e">
        <f t="shared" si="67"/>
        <v>#VALUE!</v>
      </c>
      <c r="HM70" s="37" t="e">
        <f t="shared" si="67"/>
        <v>#VALUE!</v>
      </c>
      <c r="HN70" s="37" t="e">
        <f t="shared" si="67"/>
        <v>#VALUE!</v>
      </c>
      <c r="HO70" s="37" t="e">
        <f t="shared" si="67"/>
        <v>#VALUE!</v>
      </c>
      <c r="HP70" s="37" t="e">
        <f t="shared" si="67"/>
        <v>#VALUE!</v>
      </c>
      <c r="HQ70" s="37" t="e">
        <f t="shared" si="67"/>
        <v>#VALUE!</v>
      </c>
      <c r="HR70" s="37" t="e">
        <f t="shared" si="67"/>
        <v>#VALUE!</v>
      </c>
      <c r="HS70" s="37" t="e">
        <f t="shared" si="67"/>
        <v>#VALUE!</v>
      </c>
      <c r="HT70" s="37" t="e">
        <f t="shared" si="67"/>
        <v>#VALUE!</v>
      </c>
      <c r="HU70" s="37" t="e">
        <f t="shared" si="67"/>
        <v>#VALUE!</v>
      </c>
      <c r="HV70" s="37" t="e">
        <f t="shared" si="67"/>
        <v>#VALUE!</v>
      </c>
      <c r="HW70" s="37" t="e">
        <f t="shared" si="67"/>
        <v>#VALUE!</v>
      </c>
      <c r="HX70" s="37" t="e">
        <f t="shared" si="67"/>
        <v>#VALUE!</v>
      </c>
      <c r="HY70" s="37" t="e">
        <f t="shared" si="67"/>
        <v>#VALUE!</v>
      </c>
      <c r="HZ70" s="37" t="e">
        <f t="shared" si="67"/>
        <v>#VALUE!</v>
      </c>
      <c r="IA70" s="37" t="e">
        <f t="shared" si="67"/>
        <v>#VALUE!</v>
      </c>
      <c r="IB70" s="37" t="e">
        <f t="shared" si="67"/>
        <v>#VALUE!</v>
      </c>
      <c r="IC70" s="37" t="e">
        <f t="shared" si="67"/>
        <v>#VALUE!</v>
      </c>
      <c r="ID70" s="37" t="e">
        <f t="shared" si="67"/>
        <v>#VALUE!</v>
      </c>
      <c r="IE70" s="37" t="e">
        <f t="shared" si="67"/>
        <v>#VALUE!</v>
      </c>
      <c r="IF70" s="37" t="e">
        <f t="shared" si="67"/>
        <v>#VALUE!</v>
      </c>
      <c r="IG70" s="37" t="e">
        <f t="shared" si="67"/>
        <v>#VALUE!</v>
      </c>
      <c r="IH70" s="37" t="e">
        <f t="shared" si="67"/>
        <v>#VALUE!</v>
      </c>
      <c r="II70" s="37" t="e">
        <f t="shared" si="67"/>
        <v>#VALUE!</v>
      </c>
      <c r="IJ70" s="37" t="e">
        <f t="shared" si="67"/>
        <v>#VALUE!</v>
      </c>
      <c r="IK70" s="37" t="e">
        <f t="shared" si="67"/>
        <v>#VALUE!</v>
      </c>
      <c r="IL70" s="37" t="e">
        <f t="shared" si="67"/>
        <v>#VALUE!</v>
      </c>
      <c r="IM70" s="37" t="e">
        <f t="shared" si="67"/>
        <v>#VALUE!</v>
      </c>
      <c r="IN70" s="37" t="e">
        <f t="shared" si="67"/>
        <v>#VALUE!</v>
      </c>
      <c r="IO70" s="37" t="e">
        <f t="shared" si="67"/>
        <v>#VALUE!</v>
      </c>
      <c r="IP70" s="37" t="e">
        <f t="shared" si="67"/>
        <v>#VALUE!</v>
      </c>
      <c r="IQ70" s="37" t="e">
        <f t="shared" si="67"/>
        <v>#VALUE!</v>
      </c>
      <c r="IR70" s="37" t="e">
        <f t="shared" si="67"/>
        <v>#VALUE!</v>
      </c>
      <c r="IS70" s="37" t="e">
        <f t="shared" si="67"/>
        <v>#VALUE!</v>
      </c>
    </row>
    <row r="71" spans="2:253" ht="15" customHeight="1">
      <c r="B71" s="245"/>
      <c r="C71" s="256"/>
      <c r="D71" s="256"/>
      <c r="E71" s="248"/>
      <c r="F71" s="249"/>
      <c r="G71" s="230"/>
      <c r="H71" s="231"/>
      <c r="I71" s="230"/>
      <c r="J71" s="231"/>
      <c r="K71" s="225"/>
      <c r="L71" s="222"/>
      <c r="M71" s="202" t="s">
        <v>74</v>
      </c>
      <c r="N71" s="203"/>
      <c r="O71" s="203"/>
      <c r="P71" s="203"/>
      <c r="Q71" s="204"/>
      <c r="R71" s="39"/>
      <c r="S71" s="40"/>
      <c r="T71" s="40"/>
      <c r="U71" s="41"/>
      <c r="V71" s="39"/>
      <c r="W71" s="40"/>
      <c r="X71" s="40"/>
      <c r="Y71" s="41"/>
      <c r="Z71" s="39"/>
      <c r="AA71" s="40"/>
      <c r="AB71" s="40"/>
      <c r="AC71" s="41"/>
      <c r="AD71" s="39"/>
      <c r="AE71" s="40"/>
      <c r="AF71" s="40"/>
      <c r="AG71" s="41"/>
      <c r="AH71" s="39"/>
      <c r="AI71" s="40"/>
      <c r="AJ71" s="40"/>
      <c r="AK71" s="41"/>
      <c r="AL71" s="39"/>
      <c r="AM71" s="40"/>
      <c r="AN71" s="40"/>
      <c r="AO71" s="41"/>
      <c r="AP71" s="39"/>
      <c r="AQ71" s="40"/>
      <c r="AR71" s="40"/>
      <c r="AS71" s="41"/>
      <c r="AT71" s="39"/>
      <c r="AU71" s="40"/>
      <c r="AV71" s="40"/>
      <c r="AW71" s="41"/>
      <c r="AX71" s="39"/>
      <c r="AY71" s="40"/>
      <c r="AZ71" s="40"/>
      <c r="BA71" s="41"/>
      <c r="BB71" s="39"/>
      <c r="BC71" s="40"/>
      <c r="BD71" s="40"/>
      <c r="BE71" s="41"/>
      <c r="BF71" s="39"/>
      <c r="BG71" s="40"/>
      <c r="BH71" s="40"/>
      <c r="BI71" s="41"/>
      <c r="BJ71" s="39"/>
      <c r="BK71" s="40"/>
      <c r="BL71" s="40"/>
      <c r="BM71" s="41"/>
      <c r="BN71" s="39"/>
      <c r="BO71" s="40"/>
      <c r="BP71" s="40"/>
      <c r="BQ71" s="41"/>
      <c r="BR71" s="39"/>
      <c r="BS71" s="40"/>
      <c r="BT71" s="40"/>
      <c r="BU71" s="41"/>
      <c r="BV71" s="39"/>
      <c r="BW71" s="40"/>
      <c r="BX71" s="40"/>
      <c r="BY71" s="41"/>
      <c r="BZ71" s="39"/>
      <c r="CA71" s="40"/>
      <c r="CB71" s="40"/>
      <c r="CC71" s="41"/>
      <c r="CD71" s="39"/>
      <c r="CE71" s="40"/>
      <c r="CF71" s="40"/>
      <c r="CG71" s="41"/>
      <c r="CH71" s="39"/>
      <c r="CI71" s="40"/>
      <c r="CJ71" s="40"/>
      <c r="CK71" s="41"/>
      <c r="CL71" s="39"/>
      <c r="CM71" s="40"/>
      <c r="CN71" s="40"/>
      <c r="CO71" s="41"/>
      <c r="CP71" s="39"/>
      <c r="CQ71" s="40"/>
      <c r="CR71" s="40"/>
      <c r="CS71" s="41"/>
      <c r="CT71" s="39"/>
      <c r="CU71" s="40"/>
      <c r="CV71" s="40"/>
      <c r="CW71" s="41"/>
      <c r="CX71" s="39"/>
      <c r="CY71" s="40"/>
      <c r="CZ71" s="40"/>
      <c r="DA71" s="41"/>
      <c r="DB71" s="39"/>
      <c r="DC71" s="40"/>
      <c r="DD71" s="40"/>
      <c r="DE71" s="41"/>
      <c r="DF71" s="39"/>
      <c r="DG71" s="40"/>
      <c r="DH71" s="40"/>
      <c r="DI71" s="41"/>
      <c r="DJ71" s="39"/>
      <c r="DK71" s="40"/>
      <c r="DL71" s="40"/>
      <c r="DM71" s="41"/>
      <c r="DN71" s="39"/>
      <c r="DO71" s="40"/>
      <c r="DP71" s="40"/>
      <c r="DQ71" s="41"/>
      <c r="DR71" s="39"/>
      <c r="DS71" s="40"/>
      <c r="DT71" s="40"/>
      <c r="DU71" s="41"/>
      <c r="DV71" s="39"/>
      <c r="DW71" s="40"/>
      <c r="DX71" s="40"/>
      <c r="DY71" s="41"/>
      <c r="DZ71" s="39"/>
      <c r="EA71" s="40"/>
      <c r="EB71" s="40"/>
      <c r="EC71" s="41"/>
      <c r="ED71" s="39"/>
      <c r="EE71" s="40"/>
      <c r="EF71" s="40"/>
      <c r="EG71" s="41"/>
      <c r="EH71" s="39"/>
      <c r="EI71" s="40"/>
      <c r="EJ71" s="40"/>
      <c r="EK71" s="41"/>
      <c r="EL71" s="39"/>
      <c r="EM71" s="40"/>
      <c r="EN71" s="40"/>
      <c r="EO71" s="41"/>
      <c r="EP71" s="39"/>
      <c r="EQ71" s="40"/>
      <c r="ER71" s="40"/>
      <c r="ES71" s="41"/>
      <c r="ET71" s="39"/>
      <c r="EU71" s="40"/>
      <c r="EV71" s="40"/>
      <c r="EW71" s="41"/>
      <c r="EX71" s="39"/>
      <c r="EY71" s="40"/>
      <c r="EZ71" s="40"/>
      <c r="FA71" s="41"/>
      <c r="FB71" s="39"/>
      <c r="FC71" s="40"/>
      <c r="FD71" s="40"/>
      <c r="FE71" s="41"/>
      <c r="FF71" s="39"/>
      <c r="FG71" s="40"/>
      <c r="FH71" s="40"/>
      <c r="FI71" s="41"/>
      <c r="FJ71" s="39"/>
      <c r="FK71" s="40"/>
      <c r="FL71" s="40"/>
      <c r="FM71" s="41"/>
      <c r="FN71" s="39"/>
      <c r="FO71" s="40"/>
      <c r="FP71" s="40"/>
      <c r="FQ71" s="41"/>
      <c r="FR71" s="39"/>
      <c r="FS71" s="40"/>
      <c r="FT71" s="40"/>
      <c r="FU71" s="41"/>
      <c r="FV71" s="39"/>
      <c r="FW71" s="40"/>
      <c r="FX71" s="40"/>
      <c r="FY71" s="41"/>
      <c r="FZ71" s="39"/>
      <c r="GA71" s="40"/>
      <c r="GB71" s="40"/>
      <c r="GC71" s="41"/>
      <c r="GD71" s="39"/>
      <c r="GE71" s="40"/>
      <c r="GF71" s="40"/>
      <c r="GG71" s="41"/>
      <c r="GH71" s="39"/>
      <c r="GI71" s="40"/>
      <c r="GJ71" s="40"/>
      <c r="GK71" s="41"/>
      <c r="GL71" s="39"/>
      <c r="GM71" s="40"/>
      <c r="GN71" s="40"/>
      <c r="GO71" s="41"/>
      <c r="GP71" s="39"/>
      <c r="GQ71" s="40"/>
      <c r="GR71" s="40"/>
      <c r="GS71" s="41"/>
      <c r="GT71" s="39"/>
      <c r="GU71" s="40"/>
      <c r="GV71" s="40"/>
      <c r="GW71" s="41"/>
      <c r="GX71" s="39"/>
      <c r="GY71" s="40"/>
      <c r="GZ71" s="40"/>
      <c r="HA71" s="41"/>
      <c r="HB71" s="39"/>
      <c r="HC71" s="40"/>
      <c r="HD71" s="40"/>
      <c r="HE71" s="41"/>
      <c r="HF71" s="39"/>
      <c r="HG71" s="40"/>
      <c r="HH71" s="40"/>
      <c r="HI71" s="41"/>
      <c r="HJ71" s="39"/>
      <c r="HK71" s="40"/>
      <c r="HL71" s="40"/>
      <c r="HM71" s="41"/>
      <c r="HN71" s="39"/>
      <c r="HO71" s="40"/>
      <c r="HP71" s="40"/>
      <c r="HQ71" s="41"/>
      <c r="HR71" s="39"/>
      <c r="HS71" s="40"/>
      <c r="HT71" s="40"/>
      <c r="HU71" s="41"/>
      <c r="HV71" s="39"/>
      <c r="HW71" s="40"/>
      <c r="HX71" s="40"/>
      <c r="HY71" s="41"/>
      <c r="HZ71" s="39"/>
      <c r="IA71" s="40"/>
      <c r="IB71" s="40"/>
      <c r="IC71" s="41"/>
      <c r="ID71" s="39"/>
      <c r="IE71" s="40"/>
      <c r="IF71" s="40"/>
      <c r="IG71" s="41"/>
      <c r="IH71" s="39"/>
      <c r="II71" s="40"/>
      <c r="IJ71" s="40"/>
      <c r="IK71" s="41"/>
      <c r="IL71" s="39"/>
      <c r="IM71" s="40"/>
      <c r="IN71" s="40"/>
      <c r="IO71" s="41"/>
      <c r="IP71" s="39"/>
      <c r="IQ71" s="40"/>
      <c r="IR71" s="40"/>
      <c r="IS71" s="41"/>
    </row>
    <row r="72" spans="2:253" ht="0.15" customHeight="1">
      <c r="B72" s="122"/>
      <c r="C72" s="256"/>
      <c r="D72" s="256"/>
      <c r="E72" s="180"/>
      <c r="F72" s="151"/>
      <c r="G72" s="186"/>
      <c r="H72" s="187"/>
      <c r="I72" s="186"/>
      <c r="J72" s="187"/>
      <c r="K72" s="130"/>
      <c r="L72" s="94"/>
      <c r="M72" s="97" t="e">
        <f>ROUND(TEXT(G71,"????"),0)</f>
        <v>#VALUE!</v>
      </c>
      <c r="N72" s="98"/>
      <c r="O72" s="98"/>
      <c r="P72" s="98"/>
      <c r="Q72" s="99" t="b">
        <f>IF(COUNT(I71)=1,ROUND(TEXT(I71,"????"),0),FALSE)</f>
        <v>0</v>
      </c>
      <c r="R72" s="37" t="e">
        <f>IF(R$36="x",FALSE,IF(AND($M72&gt;=R$40,$M72&lt;S$40),TRUE,IF($Q72&lt;&gt;FALSE,IF($Q72&lt;=R$40,TRUE,FALSE))))</f>
        <v>#VALUE!</v>
      </c>
      <c r="S72" s="37" t="e">
        <f t="shared" ref="S72:CD72" si="68">IF(S$36="x",FALSE,IF(AND($M72&gt;=S$40,$M72&lt;T$40),TRUE,IF($Q72&lt;&gt;FALSE,IF(R72=TRUE,IF(S$40&lt;=$Q72,TRUE,FALSE),FALSE),FALSE)))</f>
        <v>#VALUE!</v>
      </c>
      <c r="T72" s="37" t="e">
        <f t="shared" si="68"/>
        <v>#VALUE!</v>
      </c>
      <c r="U72" s="37" t="e">
        <f t="shared" si="68"/>
        <v>#VALUE!</v>
      </c>
      <c r="V72" s="37" t="e">
        <f t="shared" si="68"/>
        <v>#VALUE!</v>
      </c>
      <c r="W72" s="37" t="e">
        <f t="shared" si="68"/>
        <v>#VALUE!</v>
      </c>
      <c r="X72" s="37" t="e">
        <f t="shared" si="68"/>
        <v>#VALUE!</v>
      </c>
      <c r="Y72" s="37" t="e">
        <f t="shared" si="68"/>
        <v>#VALUE!</v>
      </c>
      <c r="Z72" s="37" t="e">
        <f t="shared" si="68"/>
        <v>#VALUE!</v>
      </c>
      <c r="AA72" s="37" t="e">
        <f t="shared" si="68"/>
        <v>#VALUE!</v>
      </c>
      <c r="AB72" s="37" t="e">
        <f t="shared" si="68"/>
        <v>#VALUE!</v>
      </c>
      <c r="AC72" s="37" t="e">
        <f t="shared" si="68"/>
        <v>#VALUE!</v>
      </c>
      <c r="AD72" s="37" t="e">
        <f t="shared" si="68"/>
        <v>#VALUE!</v>
      </c>
      <c r="AE72" s="37" t="e">
        <f t="shared" si="68"/>
        <v>#VALUE!</v>
      </c>
      <c r="AF72" s="37" t="e">
        <f t="shared" si="68"/>
        <v>#VALUE!</v>
      </c>
      <c r="AG72" s="37" t="e">
        <f t="shared" si="68"/>
        <v>#VALUE!</v>
      </c>
      <c r="AH72" s="37" t="e">
        <f t="shared" si="68"/>
        <v>#VALUE!</v>
      </c>
      <c r="AI72" s="37" t="e">
        <f t="shared" si="68"/>
        <v>#VALUE!</v>
      </c>
      <c r="AJ72" s="37" t="e">
        <f t="shared" si="68"/>
        <v>#VALUE!</v>
      </c>
      <c r="AK72" s="37" t="e">
        <f t="shared" si="68"/>
        <v>#VALUE!</v>
      </c>
      <c r="AL72" s="37" t="e">
        <f t="shared" si="68"/>
        <v>#VALUE!</v>
      </c>
      <c r="AM72" s="37" t="e">
        <f t="shared" si="68"/>
        <v>#VALUE!</v>
      </c>
      <c r="AN72" s="37" t="e">
        <f t="shared" si="68"/>
        <v>#VALUE!</v>
      </c>
      <c r="AO72" s="37" t="e">
        <f t="shared" si="68"/>
        <v>#VALUE!</v>
      </c>
      <c r="AP72" s="37" t="e">
        <f t="shared" si="68"/>
        <v>#VALUE!</v>
      </c>
      <c r="AQ72" s="37" t="e">
        <f t="shared" si="68"/>
        <v>#VALUE!</v>
      </c>
      <c r="AR72" s="37" t="e">
        <f t="shared" si="68"/>
        <v>#VALUE!</v>
      </c>
      <c r="AS72" s="37" t="e">
        <f t="shared" si="68"/>
        <v>#VALUE!</v>
      </c>
      <c r="AT72" s="37" t="e">
        <f t="shared" si="68"/>
        <v>#VALUE!</v>
      </c>
      <c r="AU72" s="37" t="e">
        <f t="shared" si="68"/>
        <v>#VALUE!</v>
      </c>
      <c r="AV72" s="37" t="e">
        <f t="shared" si="68"/>
        <v>#VALUE!</v>
      </c>
      <c r="AW72" s="37" t="e">
        <f t="shared" si="68"/>
        <v>#VALUE!</v>
      </c>
      <c r="AX72" s="37" t="e">
        <f t="shared" si="68"/>
        <v>#VALUE!</v>
      </c>
      <c r="AY72" s="37" t="e">
        <f t="shared" si="68"/>
        <v>#VALUE!</v>
      </c>
      <c r="AZ72" s="37" t="e">
        <f t="shared" si="68"/>
        <v>#VALUE!</v>
      </c>
      <c r="BA72" s="37" t="e">
        <f t="shared" si="68"/>
        <v>#VALUE!</v>
      </c>
      <c r="BB72" s="37" t="e">
        <f t="shared" si="68"/>
        <v>#VALUE!</v>
      </c>
      <c r="BC72" s="37" t="e">
        <f t="shared" si="68"/>
        <v>#VALUE!</v>
      </c>
      <c r="BD72" s="37" t="e">
        <f t="shared" si="68"/>
        <v>#VALUE!</v>
      </c>
      <c r="BE72" s="37" t="e">
        <f t="shared" si="68"/>
        <v>#VALUE!</v>
      </c>
      <c r="BF72" s="37" t="e">
        <f t="shared" si="68"/>
        <v>#VALUE!</v>
      </c>
      <c r="BG72" s="37" t="e">
        <f t="shared" si="68"/>
        <v>#VALUE!</v>
      </c>
      <c r="BH72" s="37" t="e">
        <f t="shared" si="68"/>
        <v>#VALUE!</v>
      </c>
      <c r="BI72" s="37" t="e">
        <f t="shared" si="68"/>
        <v>#VALUE!</v>
      </c>
      <c r="BJ72" s="37" t="e">
        <f t="shared" si="68"/>
        <v>#VALUE!</v>
      </c>
      <c r="BK72" s="37" t="e">
        <f t="shared" si="68"/>
        <v>#VALUE!</v>
      </c>
      <c r="BL72" s="37" t="e">
        <f t="shared" si="68"/>
        <v>#VALUE!</v>
      </c>
      <c r="BM72" s="37" t="e">
        <f t="shared" si="68"/>
        <v>#VALUE!</v>
      </c>
      <c r="BN72" s="37" t="e">
        <f t="shared" si="68"/>
        <v>#VALUE!</v>
      </c>
      <c r="BO72" s="37" t="e">
        <f t="shared" si="68"/>
        <v>#VALUE!</v>
      </c>
      <c r="BP72" s="37" t="e">
        <f t="shared" si="68"/>
        <v>#VALUE!</v>
      </c>
      <c r="BQ72" s="37" t="e">
        <f t="shared" si="68"/>
        <v>#VALUE!</v>
      </c>
      <c r="BR72" s="37" t="e">
        <f t="shared" si="68"/>
        <v>#VALUE!</v>
      </c>
      <c r="BS72" s="37" t="e">
        <f t="shared" si="68"/>
        <v>#VALUE!</v>
      </c>
      <c r="BT72" s="37" t="e">
        <f t="shared" si="68"/>
        <v>#VALUE!</v>
      </c>
      <c r="BU72" s="37" t="e">
        <f t="shared" si="68"/>
        <v>#VALUE!</v>
      </c>
      <c r="BV72" s="37" t="e">
        <f t="shared" si="68"/>
        <v>#VALUE!</v>
      </c>
      <c r="BW72" s="37" t="e">
        <f t="shared" si="68"/>
        <v>#VALUE!</v>
      </c>
      <c r="BX72" s="37" t="e">
        <f t="shared" si="68"/>
        <v>#VALUE!</v>
      </c>
      <c r="BY72" s="37" t="e">
        <f t="shared" si="68"/>
        <v>#VALUE!</v>
      </c>
      <c r="BZ72" s="37" t="e">
        <f t="shared" si="68"/>
        <v>#VALUE!</v>
      </c>
      <c r="CA72" s="37" t="e">
        <f t="shared" si="68"/>
        <v>#VALUE!</v>
      </c>
      <c r="CB72" s="37" t="e">
        <f t="shared" si="68"/>
        <v>#VALUE!</v>
      </c>
      <c r="CC72" s="37" t="e">
        <f t="shared" si="68"/>
        <v>#VALUE!</v>
      </c>
      <c r="CD72" s="37" t="e">
        <f t="shared" si="68"/>
        <v>#VALUE!</v>
      </c>
      <c r="CE72" s="37" t="e">
        <f t="shared" ref="CE72:EP72" si="69">IF(CE$36="x",FALSE,IF(AND($M72&gt;=CE$40,$M72&lt;CF$40),TRUE,IF($Q72&lt;&gt;FALSE,IF(CD72=TRUE,IF(CE$40&lt;=$Q72,TRUE,FALSE),FALSE),FALSE)))</f>
        <v>#VALUE!</v>
      </c>
      <c r="CF72" s="37" t="e">
        <f t="shared" si="69"/>
        <v>#VALUE!</v>
      </c>
      <c r="CG72" s="37" t="e">
        <f t="shared" si="69"/>
        <v>#VALUE!</v>
      </c>
      <c r="CH72" s="37" t="e">
        <f t="shared" si="69"/>
        <v>#VALUE!</v>
      </c>
      <c r="CI72" s="37" t="e">
        <f t="shared" si="69"/>
        <v>#VALUE!</v>
      </c>
      <c r="CJ72" s="37" t="e">
        <f t="shared" si="69"/>
        <v>#VALUE!</v>
      </c>
      <c r="CK72" s="37" t="e">
        <f t="shared" si="69"/>
        <v>#VALUE!</v>
      </c>
      <c r="CL72" s="37" t="e">
        <f t="shared" si="69"/>
        <v>#VALUE!</v>
      </c>
      <c r="CM72" s="37" t="e">
        <f t="shared" si="69"/>
        <v>#VALUE!</v>
      </c>
      <c r="CN72" s="37" t="e">
        <f t="shared" si="69"/>
        <v>#VALUE!</v>
      </c>
      <c r="CO72" s="37" t="e">
        <f t="shared" si="69"/>
        <v>#VALUE!</v>
      </c>
      <c r="CP72" s="37" t="e">
        <f t="shared" si="69"/>
        <v>#VALUE!</v>
      </c>
      <c r="CQ72" s="37" t="e">
        <f t="shared" si="69"/>
        <v>#VALUE!</v>
      </c>
      <c r="CR72" s="37" t="e">
        <f t="shared" si="69"/>
        <v>#VALUE!</v>
      </c>
      <c r="CS72" s="37" t="e">
        <f t="shared" si="69"/>
        <v>#VALUE!</v>
      </c>
      <c r="CT72" s="37" t="e">
        <f t="shared" si="69"/>
        <v>#VALUE!</v>
      </c>
      <c r="CU72" s="37" t="e">
        <f t="shared" si="69"/>
        <v>#VALUE!</v>
      </c>
      <c r="CV72" s="37" t="e">
        <f t="shared" si="69"/>
        <v>#VALUE!</v>
      </c>
      <c r="CW72" s="37" t="e">
        <f t="shared" si="69"/>
        <v>#VALUE!</v>
      </c>
      <c r="CX72" s="37" t="e">
        <f t="shared" si="69"/>
        <v>#VALUE!</v>
      </c>
      <c r="CY72" s="37" t="e">
        <f t="shared" si="69"/>
        <v>#VALUE!</v>
      </c>
      <c r="CZ72" s="37" t="e">
        <f t="shared" si="69"/>
        <v>#VALUE!</v>
      </c>
      <c r="DA72" s="37" t="e">
        <f t="shared" si="69"/>
        <v>#VALUE!</v>
      </c>
      <c r="DB72" s="37" t="e">
        <f t="shared" si="69"/>
        <v>#VALUE!</v>
      </c>
      <c r="DC72" s="37" t="e">
        <f t="shared" si="69"/>
        <v>#VALUE!</v>
      </c>
      <c r="DD72" s="37" t="e">
        <f t="shared" si="69"/>
        <v>#VALUE!</v>
      </c>
      <c r="DE72" s="37" t="e">
        <f t="shared" si="69"/>
        <v>#VALUE!</v>
      </c>
      <c r="DF72" s="37" t="e">
        <f t="shared" si="69"/>
        <v>#VALUE!</v>
      </c>
      <c r="DG72" s="37" t="e">
        <f t="shared" si="69"/>
        <v>#VALUE!</v>
      </c>
      <c r="DH72" s="37" t="e">
        <f t="shared" si="69"/>
        <v>#VALUE!</v>
      </c>
      <c r="DI72" s="37" t="e">
        <f t="shared" si="69"/>
        <v>#VALUE!</v>
      </c>
      <c r="DJ72" s="37" t="e">
        <f t="shared" si="69"/>
        <v>#VALUE!</v>
      </c>
      <c r="DK72" s="37" t="e">
        <f t="shared" si="69"/>
        <v>#VALUE!</v>
      </c>
      <c r="DL72" s="37" t="e">
        <f t="shared" si="69"/>
        <v>#VALUE!</v>
      </c>
      <c r="DM72" s="37" t="e">
        <f t="shared" si="69"/>
        <v>#VALUE!</v>
      </c>
      <c r="DN72" s="37" t="e">
        <f t="shared" si="69"/>
        <v>#VALUE!</v>
      </c>
      <c r="DO72" s="37" t="e">
        <f t="shared" si="69"/>
        <v>#VALUE!</v>
      </c>
      <c r="DP72" s="37" t="e">
        <f t="shared" si="69"/>
        <v>#VALUE!</v>
      </c>
      <c r="DQ72" s="37" t="e">
        <f t="shared" si="69"/>
        <v>#VALUE!</v>
      </c>
      <c r="DR72" s="37" t="e">
        <f t="shared" si="69"/>
        <v>#VALUE!</v>
      </c>
      <c r="DS72" s="37" t="e">
        <f t="shared" si="69"/>
        <v>#VALUE!</v>
      </c>
      <c r="DT72" s="37" t="e">
        <f t="shared" si="69"/>
        <v>#VALUE!</v>
      </c>
      <c r="DU72" s="37" t="e">
        <f t="shared" si="69"/>
        <v>#VALUE!</v>
      </c>
      <c r="DV72" s="37" t="e">
        <f t="shared" si="69"/>
        <v>#VALUE!</v>
      </c>
      <c r="DW72" s="37" t="e">
        <f t="shared" si="69"/>
        <v>#VALUE!</v>
      </c>
      <c r="DX72" s="37" t="e">
        <f t="shared" si="69"/>
        <v>#VALUE!</v>
      </c>
      <c r="DY72" s="37" t="e">
        <f t="shared" si="69"/>
        <v>#VALUE!</v>
      </c>
      <c r="DZ72" s="37" t="e">
        <f t="shared" si="69"/>
        <v>#VALUE!</v>
      </c>
      <c r="EA72" s="37" t="e">
        <f t="shared" si="69"/>
        <v>#VALUE!</v>
      </c>
      <c r="EB72" s="37" t="e">
        <f t="shared" si="69"/>
        <v>#VALUE!</v>
      </c>
      <c r="EC72" s="37" t="e">
        <f t="shared" si="69"/>
        <v>#VALUE!</v>
      </c>
      <c r="ED72" s="37" t="e">
        <f t="shared" si="69"/>
        <v>#VALUE!</v>
      </c>
      <c r="EE72" s="37" t="e">
        <f t="shared" si="69"/>
        <v>#VALUE!</v>
      </c>
      <c r="EF72" s="37" t="e">
        <f t="shared" si="69"/>
        <v>#VALUE!</v>
      </c>
      <c r="EG72" s="37" t="e">
        <f t="shared" si="69"/>
        <v>#VALUE!</v>
      </c>
      <c r="EH72" s="37" t="e">
        <f t="shared" si="69"/>
        <v>#VALUE!</v>
      </c>
      <c r="EI72" s="37" t="e">
        <f t="shared" si="69"/>
        <v>#VALUE!</v>
      </c>
      <c r="EJ72" s="37" t="e">
        <f t="shared" si="69"/>
        <v>#VALUE!</v>
      </c>
      <c r="EK72" s="37" t="e">
        <f t="shared" si="69"/>
        <v>#VALUE!</v>
      </c>
      <c r="EL72" s="37" t="e">
        <f t="shared" si="69"/>
        <v>#VALUE!</v>
      </c>
      <c r="EM72" s="37" t="e">
        <f t="shared" si="69"/>
        <v>#VALUE!</v>
      </c>
      <c r="EN72" s="37" t="e">
        <f t="shared" si="69"/>
        <v>#VALUE!</v>
      </c>
      <c r="EO72" s="37" t="e">
        <f t="shared" si="69"/>
        <v>#VALUE!</v>
      </c>
      <c r="EP72" s="37" t="e">
        <f t="shared" si="69"/>
        <v>#VALUE!</v>
      </c>
      <c r="EQ72" s="37" t="e">
        <f t="shared" ref="EQ72:HB72" si="70">IF(EQ$36="x",FALSE,IF(AND($M72&gt;=EQ$40,$M72&lt;ER$40),TRUE,IF($Q72&lt;&gt;FALSE,IF(EP72=TRUE,IF(EQ$40&lt;=$Q72,TRUE,FALSE),FALSE),FALSE)))</f>
        <v>#VALUE!</v>
      </c>
      <c r="ER72" s="37" t="e">
        <f t="shared" si="70"/>
        <v>#VALUE!</v>
      </c>
      <c r="ES72" s="37" t="e">
        <f t="shared" si="70"/>
        <v>#VALUE!</v>
      </c>
      <c r="ET72" s="37" t="e">
        <f t="shared" si="70"/>
        <v>#VALUE!</v>
      </c>
      <c r="EU72" s="37" t="e">
        <f t="shared" si="70"/>
        <v>#VALUE!</v>
      </c>
      <c r="EV72" s="37" t="e">
        <f t="shared" si="70"/>
        <v>#VALUE!</v>
      </c>
      <c r="EW72" s="37" t="e">
        <f t="shared" si="70"/>
        <v>#VALUE!</v>
      </c>
      <c r="EX72" s="37" t="e">
        <f t="shared" si="70"/>
        <v>#VALUE!</v>
      </c>
      <c r="EY72" s="37" t="e">
        <f t="shared" si="70"/>
        <v>#VALUE!</v>
      </c>
      <c r="EZ72" s="37" t="e">
        <f t="shared" si="70"/>
        <v>#VALUE!</v>
      </c>
      <c r="FA72" s="37" t="e">
        <f t="shared" si="70"/>
        <v>#VALUE!</v>
      </c>
      <c r="FB72" s="37" t="e">
        <f t="shared" si="70"/>
        <v>#VALUE!</v>
      </c>
      <c r="FC72" s="37" t="e">
        <f t="shared" si="70"/>
        <v>#VALUE!</v>
      </c>
      <c r="FD72" s="37" t="e">
        <f t="shared" si="70"/>
        <v>#VALUE!</v>
      </c>
      <c r="FE72" s="37" t="e">
        <f t="shared" si="70"/>
        <v>#VALUE!</v>
      </c>
      <c r="FF72" s="37" t="e">
        <f t="shared" si="70"/>
        <v>#VALUE!</v>
      </c>
      <c r="FG72" s="37" t="e">
        <f t="shared" si="70"/>
        <v>#VALUE!</v>
      </c>
      <c r="FH72" s="37" t="e">
        <f t="shared" si="70"/>
        <v>#VALUE!</v>
      </c>
      <c r="FI72" s="37" t="e">
        <f t="shared" si="70"/>
        <v>#VALUE!</v>
      </c>
      <c r="FJ72" s="37" t="e">
        <f t="shared" si="70"/>
        <v>#VALUE!</v>
      </c>
      <c r="FK72" s="37" t="e">
        <f t="shared" si="70"/>
        <v>#VALUE!</v>
      </c>
      <c r="FL72" s="37" t="e">
        <f t="shared" si="70"/>
        <v>#VALUE!</v>
      </c>
      <c r="FM72" s="37" t="e">
        <f t="shared" si="70"/>
        <v>#VALUE!</v>
      </c>
      <c r="FN72" s="37" t="e">
        <f t="shared" si="70"/>
        <v>#VALUE!</v>
      </c>
      <c r="FO72" s="37" t="e">
        <f t="shared" si="70"/>
        <v>#VALUE!</v>
      </c>
      <c r="FP72" s="37" t="e">
        <f t="shared" si="70"/>
        <v>#VALUE!</v>
      </c>
      <c r="FQ72" s="37" t="e">
        <f t="shared" si="70"/>
        <v>#VALUE!</v>
      </c>
      <c r="FR72" s="37" t="e">
        <f t="shared" si="70"/>
        <v>#VALUE!</v>
      </c>
      <c r="FS72" s="37" t="e">
        <f t="shared" si="70"/>
        <v>#VALUE!</v>
      </c>
      <c r="FT72" s="37" t="e">
        <f t="shared" si="70"/>
        <v>#VALUE!</v>
      </c>
      <c r="FU72" s="37" t="e">
        <f t="shared" si="70"/>
        <v>#VALUE!</v>
      </c>
      <c r="FV72" s="37" t="e">
        <f t="shared" si="70"/>
        <v>#VALUE!</v>
      </c>
      <c r="FW72" s="37" t="e">
        <f t="shared" si="70"/>
        <v>#VALUE!</v>
      </c>
      <c r="FX72" s="37" t="e">
        <f t="shared" si="70"/>
        <v>#VALUE!</v>
      </c>
      <c r="FY72" s="37" t="e">
        <f t="shared" si="70"/>
        <v>#VALUE!</v>
      </c>
      <c r="FZ72" s="37" t="e">
        <f t="shared" si="70"/>
        <v>#VALUE!</v>
      </c>
      <c r="GA72" s="37" t="e">
        <f t="shared" si="70"/>
        <v>#VALUE!</v>
      </c>
      <c r="GB72" s="37" t="e">
        <f t="shared" si="70"/>
        <v>#VALUE!</v>
      </c>
      <c r="GC72" s="37" t="e">
        <f t="shared" si="70"/>
        <v>#VALUE!</v>
      </c>
      <c r="GD72" s="37" t="e">
        <f t="shared" si="70"/>
        <v>#VALUE!</v>
      </c>
      <c r="GE72" s="37" t="e">
        <f t="shared" si="70"/>
        <v>#VALUE!</v>
      </c>
      <c r="GF72" s="37" t="e">
        <f t="shared" si="70"/>
        <v>#VALUE!</v>
      </c>
      <c r="GG72" s="37" t="e">
        <f t="shared" si="70"/>
        <v>#VALUE!</v>
      </c>
      <c r="GH72" s="37" t="e">
        <f t="shared" si="70"/>
        <v>#VALUE!</v>
      </c>
      <c r="GI72" s="37" t="e">
        <f t="shared" si="70"/>
        <v>#VALUE!</v>
      </c>
      <c r="GJ72" s="37" t="e">
        <f t="shared" si="70"/>
        <v>#VALUE!</v>
      </c>
      <c r="GK72" s="37" t="e">
        <f t="shared" si="70"/>
        <v>#VALUE!</v>
      </c>
      <c r="GL72" s="37" t="e">
        <f t="shared" si="70"/>
        <v>#VALUE!</v>
      </c>
      <c r="GM72" s="37" t="e">
        <f t="shared" si="70"/>
        <v>#VALUE!</v>
      </c>
      <c r="GN72" s="37" t="e">
        <f t="shared" si="70"/>
        <v>#VALUE!</v>
      </c>
      <c r="GO72" s="37" t="e">
        <f t="shared" si="70"/>
        <v>#VALUE!</v>
      </c>
      <c r="GP72" s="37" t="e">
        <f t="shared" si="70"/>
        <v>#VALUE!</v>
      </c>
      <c r="GQ72" s="37" t="e">
        <f t="shared" si="70"/>
        <v>#VALUE!</v>
      </c>
      <c r="GR72" s="37" t="e">
        <f t="shared" si="70"/>
        <v>#VALUE!</v>
      </c>
      <c r="GS72" s="37" t="e">
        <f t="shared" si="70"/>
        <v>#VALUE!</v>
      </c>
      <c r="GT72" s="37" t="e">
        <f t="shared" si="70"/>
        <v>#VALUE!</v>
      </c>
      <c r="GU72" s="37" t="e">
        <f t="shared" si="70"/>
        <v>#VALUE!</v>
      </c>
      <c r="GV72" s="37" t="e">
        <f t="shared" si="70"/>
        <v>#VALUE!</v>
      </c>
      <c r="GW72" s="37" t="e">
        <f t="shared" si="70"/>
        <v>#VALUE!</v>
      </c>
      <c r="GX72" s="37" t="e">
        <f t="shared" si="70"/>
        <v>#VALUE!</v>
      </c>
      <c r="GY72" s="37" t="e">
        <f t="shared" si="70"/>
        <v>#VALUE!</v>
      </c>
      <c r="GZ72" s="37" t="e">
        <f t="shared" si="70"/>
        <v>#VALUE!</v>
      </c>
      <c r="HA72" s="37" t="e">
        <f t="shared" si="70"/>
        <v>#VALUE!</v>
      </c>
      <c r="HB72" s="37" t="e">
        <f t="shared" si="70"/>
        <v>#VALUE!</v>
      </c>
      <c r="HC72" s="37" t="e">
        <f t="shared" ref="HC72:IS72" si="71">IF(HC$36="x",FALSE,IF(AND($M72&gt;=HC$40,$M72&lt;HD$40),TRUE,IF($Q72&lt;&gt;FALSE,IF(HB72=TRUE,IF(HC$40&lt;=$Q72,TRUE,FALSE),FALSE),FALSE)))</f>
        <v>#VALUE!</v>
      </c>
      <c r="HD72" s="37" t="e">
        <f t="shared" si="71"/>
        <v>#VALUE!</v>
      </c>
      <c r="HE72" s="37" t="e">
        <f t="shared" si="71"/>
        <v>#VALUE!</v>
      </c>
      <c r="HF72" s="37" t="e">
        <f t="shared" si="71"/>
        <v>#VALUE!</v>
      </c>
      <c r="HG72" s="37" t="e">
        <f t="shared" si="71"/>
        <v>#VALUE!</v>
      </c>
      <c r="HH72" s="37" t="e">
        <f t="shared" si="71"/>
        <v>#VALUE!</v>
      </c>
      <c r="HI72" s="37" t="e">
        <f t="shared" si="71"/>
        <v>#VALUE!</v>
      </c>
      <c r="HJ72" s="37" t="e">
        <f t="shared" si="71"/>
        <v>#VALUE!</v>
      </c>
      <c r="HK72" s="37" t="e">
        <f t="shared" si="71"/>
        <v>#VALUE!</v>
      </c>
      <c r="HL72" s="37" t="e">
        <f t="shared" si="71"/>
        <v>#VALUE!</v>
      </c>
      <c r="HM72" s="37" t="e">
        <f t="shared" si="71"/>
        <v>#VALUE!</v>
      </c>
      <c r="HN72" s="37" t="e">
        <f t="shared" si="71"/>
        <v>#VALUE!</v>
      </c>
      <c r="HO72" s="37" t="e">
        <f t="shared" si="71"/>
        <v>#VALUE!</v>
      </c>
      <c r="HP72" s="37" t="e">
        <f t="shared" si="71"/>
        <v>#VALUE!</v>
      </c>
      <c r="HQ72" s="37" t="e">
        <f t="shared" si="71"/>
        <v>#VALUE!</v>
      </c>
      <c r="HR72" s="37" t="e">
        <f t="shared" si="71"/>
        <v>#VALUE!</v>
      </c>
      <c r="HS72" s="37" t="e">
        <f t="shared" si="71"/>
        <v>#VALUE!</v>
      </c>
      <c r="HT72" s="37" t="e">
        <f t="shared" si="71"/>
        <v>#VALUE!</v>
      </c>
      <c r="HU72" s="37" t="e">
        <f t="shared" si="71"/>
        <v>#VALUE!</v>
      </c>
      <c r="HV72" s="37" t="e">
        <f t="shared" si="71"/>
        <v>#VALUE!</v>
      </c>
      <c r="HW72" s="37" t="e">
        <f t="shared" si="71"/>
        <v>#VALUE!</v>
      </c>
      <c r="HX72" s="37" t="e">
        <f t="shared" si="71"/>
        <v>#VALUE!</v>
      </c>
      <c r="HY72" s="37" t="e">
        <f t="shared" si="71"/>
        <v>#VALUE!</v>
      </c>
      <c r="HZ72" s="37" t="e">
        <f t="shared" si="71"/>
        <v>#VALUE!</v>
      </c>
      <c r="IA72" s="37" t="e">
        <f t="shared" si="71"/>
        <v>#VALUE!</v>
      </c>
      <c r="IB72" s="37" t="e">
        <f t="shared" si="71"/>
        <v>#VALUE!</v>
      </c>
      <c r="IC72" s="37" t="e">
        <f t="shared" si="71"/>
        <v>#VALUE!</v>
      </c>
      <c r="ID72" s="37" t="e">
        <f t="shared" si="71"/>
        <v>#VALUE!</v>
      </c>
      <c r="IE72" s="37" t="e">
        <f t="shared" si="71"/>
        <v>#VALUE!</v>
      </c>
      <c r="IF72" s="37" t="e">
        <f t="shared" si="71"/>
        <v>#VALUE!</v>
      </c>
      <c r="IG72" s="37" t="e">
        <f t="shared" si="71"/>
        <v>#VALUE!</v>
      </c>
      <c r="IH72" s="37" t="e">
        <f t="shared" si="71"/>
        <v>#VALUE!</v>
      </c>
      <c r="II72" s="37" t="e">
        <f t="shared" si="71"/>
        <v>#VALUE!</v>
      </c>
      <c r="IJ72" s="37" t="e">
        <f t="shared" si="71"/>
        <v>#VALUE!</v>
      </c>
      <c r="IK72" s="37" t="e">
        <f t="shared" si="71"/>
        <v>#VALUE!</v>
      </c>
      <c r="IL72" s="37" t="e">
        <f t="shared" si="71"/>
        <v>#VALUE!</v>
      </c>
      <c r="IM72" s="37" t="e">
        <f t="shared" si="71"/>
        <v>#VALUE!</v>
      </c>
      <c r="IN72" s="37" t="e">
        <f t="shared" si="71"/>
        <v>#VALUE!</v>
      </c>
      <c r="IO72" s="37" t="e">
        <f t="shared" si="71"/>
        <v>#VALUE!</v>
      </c>
      <c r="IP72" s="37" t="e">
        <f t="shared" si="71"/>
        <v>#VALUE!</v>
      </c>
      <c r="IQ72" s="37" t="e">
        <f t="shared" si="71"/>
        <v>#VALUE!</v>
      </c>
      <c r="IR72" s="37" t="e">
        <f t="shared" si="71"/>
        <v>#VALUE!</v>
      </c>
      <c r="IS72" s="37" t="e">
        <f t="shared" si="71"/>
        <v>#VALUE!</v>
      </c>
    </row>
    <row r="73" spans="2:253" ht="15" customHeight="1">
      <c r="B73" s="243">
        <v>10</v>
      </c>
      <c r="C73" s="256" t="s">
        <v>84</v>
      </c>
      <c r="D73" s="256"/>
      <c r="E73" s="246"/>
      <c r="F73" s="247"/>
      <c r="G73" s="228"/>
      <c r="H73" s="229"/>
      <c r="I73" s="228"/>
      <c r="J73" s="229"/>
      <c r="K73" s="224">
        <f>IF(G73="",0,IF(I73="",1,(I73-G73+1)))</f>
        <v>0</v>
      </c>
      <c r="L73" s="222"/>
      <c r="M73" s="223" t="s">
        <v>76</v>
      </c>
      <c r="N73" s="223"/>
      <c r="O73" s="223"/>
      <c r="P73" s="223"/>
      <c r="Q73" s="223"/>
      <c r="R73" s="32"/>
      <c r="S73" s="33"/>
      <c r="T73" s="33"/>
      <c r="U73" s="34"/>
      <c r="V73" s="32"/>
      <c r="W73" s="33"/>
      <c r="X73" s="33"/>
      <c r="Y73" s="34"/>
      <c r="Z73" s="32"/>
      <c r="AA73" s="33"/>
      <c r="AB73" s="33"/>
      <c r="AC73" s="34"/>
      <c r="AD73" s="32"/>
      <c r="AE73" s="33"/>
      <c r="AF73" s="33"/>
      <c r="AG73" s="34"/>
      <c r="AH73" s="32"/>
      <c r="AI73" s="33"/>
      <c r="AJ73" s="33"/>
      <c r="AK73" s="34"/>
      <c r="AL73" s="32"/>
      <c r="AM73" s="33"/>
      <c r="AN73" s="33"/>
      <c r="AO73" s="34"/>
      <c r="AP73" s="32"/>
      <c r="AQ73" s="33"/>
      <c r="AR73" s="33"/>
      <c r="AS73" s="34"/>
      <c r="AT73" s="32"/>
      <c r="AU73" s="33"/>
      <c r="AV73" s="33"/>
      <c r="AW73" s="34"/>
      <c r="AX73" s="32"/>
      <c r="AY73" s="33"/>
      <c r="AZ73" s="33"/>
      <c r="BA73" s="34"/>
      <c r="BB73" s="32"/>
      <c r="BC73" s="33"/>
      <c r="BD73" s="33"/>
      <c r="BE73" s="34"/>
      <c r="BF73" s="32"/>
      <c r="BG73" s="33"/>
      <c r="BH73" s="33"/>
      <c r="BI73" s="34"/>
      <c r="BJ73" s="32"/>
      <c r="BK73" s="33"/>
      <c r="BL73" s="33"/>
      <c r="BM73" s="34"/>
      <c r="BN73" s="32"/>
      <c r="BO73" s="33"/>
      <c r="BP73" s="33"/>
      <c r="BQ73" s="34"/>
      <c r="BR73" s="32"/>
      <c r="BS73" s="33"/>
      <c r="BT73" s="33"/>
      <c r="BU73" s="34"/>
      <c r="BV73" s="32"/>
      <c r="BW73" s="33"/>
      <c r="BX73" s="33"/>
      <c r="BY73" s="34"/>
      <c r="BZ73" s="32"/>
      <c r="CA73" s="33"/>
      <c r="CB73" s="33"/>
      <c r="CC73" s="34"/>
      <c r="CD73" s="32"/>
      <c r="CE73" s="33"/>
      <c r="CF73" s="33"/>
      <c r="CG73" s="34"/>
      <c r="CH73" s="32"/>
      <c r="CI73" s="33"/>
      <c r="CJ73" s="33"/>
      <c r="CK73" s="34"/>
      <c r="CL73" s="32"/>
      <c r="CM73" s="33"/>
      <c r="CN73" s="33"/>
      <c r="CO73" s="34"/>
      <c r="CP73" s="32"/>
      <c r="CQ73" s="33"/>
      <c r="CR73" s="33"/>
      <c r="CS73" s="34"/>
      <c r="CT73" s="32"/>
      <c r="CU73" s="33"/>
      <c r="CV73" s="33"/>
      <c r="CW73" s="34"/>
      <c r="CX73" s="32"/>
      <c r="CY73" s="33"/>
      <c r="CZ73" s="33"/>
      <c r="DA73" s="34"/>
      <c r="DB73" s="32"/>
      <c r="DC73" s="33"/>
      <c r="DD73" s="33"/>
      <c r="DE73" s="34"/>
      <c r="DF73" s="32"/>
      <c r="DG73" s="33"/>
      <c r="DH73" s="33"/>
      <c r="DI73" s="34"/>
      <c r="DJ73" s="32"/>
      <c r="DK73" s="33"/>
      <c r="DL73" s="33"/>
      <c r="DM73" s="34"/>
      <c r="DN73" s="32"/>
      <c r="DO73" s="33"/>
      <c r="DP73" s="33"/>
      <c r="DQ73" s="34"/>
      <c r="DR73" s="32"/>
      <c r="DS73" s="33"/>
      <c r="DT73" s="33"/>
      <c r="DU73" s="34"/>
      <c r="DV73" s="32"/>
      <c r="DW73" s="33"/>
      <c r="DX73" s="33"/>
      <c r="DY73" s="34"/>
      <c r="DZ73" s="32"/>
      <c r="EA73" s="33"/>
      <c r="EB73" s="33"/>
      <c r="EC73" s="34"/>
      <c r="ED73" s="32"/>
      <c r="EE73" s="33"/>
      <c r="EF73" s="33"/>
      <c r="EG73" s="34"/>
      <c r="EH73" s="32"/>
      <c r="EI73" s="33"/>
      <c r="EJ73" s="33"/>
      <c r="EK73" s="34"/>
      <c r="EL73" s="32"/>
      <c r="EM73" s="33"/>
      <c r="EN73" s="33"/>
      <c r="EO73" s="34"/>
      <c r="EP73" s="32"/>
      <c r="EQ73" s="33"/>
      <c r="ER73" s="33"/>
      <c r="ES73" s="34"/>
      <c r="ET73" s="32"/>
      <c r="EU73" s="33"/>
      <c r="EV73" s="33"/>
      <c r="EW73" s="34"/>
      <c r="EX73" s="32"/>
      <c r="EY73" s="33"/>
      <c r="EZ73" s="33"/>
      <c r="FA73" s="34"/>
      <c r="FB73" s="32"/>
      <c r="FC73" s="33"/>
      <c r="FD73" s="33"/>
      <c r="FE73" s="34"/>
      <c r="FF73" s="32"/>
      <c r="FG73" s="33"/>
      <c r="FH73" s="33"/>
      <c r="FI73" s="34"/>
      <c r="FJ73" s="32"/>
      <c r="FK73" s="33"/>
      <c r="FL73" s="33"/>
      <c r="FM73" s="34"/>
      <c r="FN73" s="32"/>
      <c r="FO73" s="33"/>
      <c r="FP73" s="33"/>
      <c r="FQ73" s="34"/>
      <c r="FR73" s="32"/>
      <c r="FS73" s="33"/>
      <c r="FT73" s="33"/>
      <c r="FU73" s="34"/>
      <c r="FV73" s="32"/>
      <c r="FW73" s="33"/>
      <c r="FX73" s="33"/>
      <c r="FY73" s="34"/>
      <c r="FZ73" s="32"/>
      <c r="GA73" s="33"/>
      <c r="GB73" s="33"/>
      <c r="GC73" s="34"/>
      <c r="GD73" s="32"/>
      <c r="GE73" s="33"/>
      <c r="GF73" s="33"/>
      <c r="GG73" s="34"/>
      <c r="GH73" s="32"/>
      <c r="GI73" s="33"/>
      <c r="GJ73" s="33"/>
      <c r="GK73" s="34"/>
      <c r="GL73" s="32"/>
      <c r="GM73" s="33"/>
      <c r="GN73" s="33"/>
      <c r="GO73" s="34"/>
      <c r="GP73" s="32"/>
      <c r="GQ73" s="33"/>
      <c r="GR73" s="33"/>
      <c r="GS73" s="34"/>
      <c r="GT73" s="32"/>
      <c r="GU73" s="33"/>
      <c r="GV73" s="33"/>
      <c r="GW73" s="34"/>
      <c r="GX73" s="32"/>
      <c r="GY73" s="33"/>
      <c r="GZ73" s="33"/>
      <c r="HA73" s="34"/>
      <c r="HB73" s="32"/>
      <c r="HC73" s="33"/>
      <c r="HD73" s="33"/>
      <c r="HE73" s="34"/>
      <c r="HF73" s="32"/>
      <c r="HG73" s="33"/>
      <c r="HH73" s="33"/>
      <c r="HI73" s="34"/>
      <c r="HJ73" s="32"/>
      <c r="HK73" s="33"/>
      <c r="HL73" s="33"/>
      <c r="HM73" s="34"/>
      <c r="HN73" s="32"/>
      <c r="HO73" s="33"/>
      <c r="HP73" s="33"/>
      <c r="HQ73" s="34"/>
      <c r="HR73" s="32"/>
      <c r="HS73" s="33"/>
      <c r="HT73" s="33"/>
      <c r="HU73" s="34"/>
      <c r="HV73" s="32"/>
      <c r="HW73" s="33"/>
      <c r="HX73" s="33"/>
      <c r="HY73" s="34"/>
      <c r="HZ73" s="32"/>
      <c r="IA73" s="33"/>
      <c r="IB73" s="33"/>
      <c r="IC73" s="34"/>
      <c r="ID73" s="32"/>
      <c r="IE73" s="33"/>
      <c r="IF73" s="33"/>
      <c r="IG73" s="34"/>
      <c r="IH73" s="32"/>
      <c r="II73" s="33"/>
      <c r="IJ73" s="33"/>
      <c r="IK73" s="34"/>
      <c r="IL73" s="32"/>
      <c r="IM73" s="33"/>
      <c r="IN73" s="33"/>
      <c r="IO73" s="34"/>
      <c r="IP73" s="32"/>
      <c r="IQ73" s="33"/>
      <c r="IR73" s="33"/>
      <c r="IS73" s="34"/>
    </row>
    <row r="74" spans="2:253" ht="0.15" customHeight="1">
      <c r="B74" s="244"/>
      <c r="C74" s="256"/>
      <c r="D74" s="256"/>
      <c r="E74" s="246"/>
      <c r="F74" s="247"/>
      <c r="G74" s="183"/>
      <c r="H74" s="184"/>
      <c r="I74" s="183"/>
      <c r="J74" s="185"/>
      <c r="K74" s="224"/>
      <c r="L74" s="222"/>
      <c r="M74" s="95" t="e">
        <f>ROUND(TEXT(G73,"????"),0)</f>
        <v>#VALUE!</v>
      </c>
      <c r="N74" s="96"/>
      <c r="O74" s="96"/>
      <c r="P74" s="96"/>
      <c r="Q74" s="95" t="b">
        <f>IF(COUNT(I73)=1,ROUND(TEXT(I73,"????"),0),FALSE)</f>
        <v>0</v>
      </c>
      <c r="R74" s="37" t="e">
        <f>IF(R$36="x",FALSE,IF(AND($M74&gt;=R$40,$M74&lt;S$40),TRUE,IF($Q74&lt;&gt;FALSE,IF($Q74&lt;=R$40,TRUE,FALSE))))</f>
        <v>#VALUE!</v>
      </c>
      <c r="S74" s="37" t="e">
        <f t="shared" ref="S74:CD74" si="72">IF(S$36="x",FALSE,IF(AND($M74&gt;=S$40,$M74&lt;T$40),TRUE,IF($Q74&lt;&gt;FALSE,IF(R74=TRUE,IF(S$40&lt;=$Q74,TRUE,FALSE),FALSE),FALSE)))</f>
        <v>#VALUE!</v>
      </c>
      <c r="T74" s="37" t="e">
        <f t="shared" si="72"/>
        <v>#VALUE!</v>
      </c>
      <c r="U74" s="37" t="e">
        <f t="shared" si="72"/>
        <v>#VALUE!</v>
      </c>
      <c r="V74" s="37" t="e">
        <f t="shared" si="72"/>
        <v>#VALUE!</v>
      </c>
      <c r="W74" s="37" t="e">
        <f t="shared" si="72"/>
        <v>#VALUE!</v>
      </c>
      <c r="X74" s="37" t="e">
        <f t="shared" si="72"/>
        <v>#VALUE!</v>
      </c>
      <c r="Y74" s="37" t="e">
        <f t="shared" si="72"/>
        <v>#VALUE!</v>
      </c>
      <c r="Z74" s="37" t="e">
        <f t="shared" si="72"/>
        <v>#VALUE!</v>
      </c>
      <c r="AA74" s="37" t="e">
        <f t="shared" si="72"/>
        <v>#VALUE!</v>
      </c>
      <c r="AB74" s="37" t="e">
        <f t="shared" si="72"/>
        <v>#VALUE!</v>
      </c>
      <c r="AC74" s="37" t="e">
        <f t="shared" si="72"/>
        <v>#VALUE!</v>
      </c>
      <c r="AD74" s="37" t="e">
        <f t="shared" si="72"/>
        <v>#VALUE!</v>
      </c>
      <c r="AE74" s="37" t="e">
        <f t="shared" si="72"/>
        <v>#VALUE!</v>
      </c>
      <c r="AF74" s="37" t="e">
        <f t="shared" si="72"/>
        <v>#VALUE!</v>
      </c>
      <c r="AG74" s="37" t="e">
        <f t="shared" si="72"/>
        <v>#VALUE!</v>
      </c>
      <c r="AH74" s="37" t="e">
        <f t="shared" si="72"/>
        <v>#VALUE!</v>
      </c>
      <c r="AI74" s="37" t="e">
        <f t="shared" si="72"/>
        <v>#VALUE!</v>
      </c>
      <c r="AJ74" s="37" t="e">
        <f t="shared" si="72"/>
        <v>#VALUE!</v>
      </c>
      <c r="AK74" s="37" t="e">
        <f t="shared" si="72"/>
        <v>#VALUE!</v>
      </c>
      <c r="AL74" s="37" t="e">
        <f t="shared" si="72"/>
        <v>#VALUE!</v>
      </c>
      <c r="AM74" s="37" t="e">
        <f t="shared" si="72"/>
        <v>#VALUE!</v>
      </c>
      <c r="AN74" s="37" t="e">
        <f t="shared" si="72"/>
        <v>#VALUE!</v>
      </c>
      <c r="AO74" s="37" t="e">
        <f t="shared" si="72"/>
        <v>#VALUE!</v>
      </c>
      <c r="AP74" s="37" t="e">
        <f t="shared" si="72"/>
        <v>#VALUE!</v>
      </c>
      <c r="AQ74" s="37" t="e">
        <f t="shared" si="72"/>
        <v>#VALUE!</v>
      </c>
      <c r="AR74" s="37" t="e">
        <f t="shared" si="72"/>
        <v>#VALUE!</v>
      </c>
      <c r="AS74" s="37" t="e">
        <f t="shared" si="72"/>
        <v>#VALUE!</v>
      </c>
      <c r="AT74" s="37" t="e">
        <f t="shared" si="72"/>
        <v>#VALUE!</v>
      </c>
      <c r="AU74" s="37" t="e">
        <f t="shared" si="72"/>
        <v>#VALUE!</v>
      </c>
      <c r="AV74" s="37" t="e">
        <f t="shared" si="72"/>
        <v>#VALUE!</v>
      </c>
      <c r="AW74" s="37" t="e">
        <f t="shared" si="72"/>
        <v>#VALUE!</v>
      </c>
      <c r="AX74" s="37" t="e">
        <f t="shared" si="72"/>
        <v>#VALUE!</v>
      </c>
      <c r="AY74" s="37" t="e">
        <f t="shared" si="72"/>
        <v>#VALUE!</v>
      </c>
      <c r="AZ74" s="37" t="e">
        <f t="shared" si="72"/>
        <v>#VALUE!</v>
      </c>
      <c r="BA74" s="37" t="e">
        <f t="shared" si="72"/>
        <v>#VALUE!</v>
      </c>
      <c r="BB74" s="37" t="e">
        <f t="shared" si="72"/>
        <v>#VALUE!</v>
      </c>
      <c r="BC74" s="37" t="e">
        <f t="shared" si="72"/>
        <v>#VALUE!</v>
      </c>
      <c r="BD74" s="37" t="e">
        <f t="shared" si="72"/>
        <v>#VALUE!</v>
      </c>
      <c r="BE74" s="37" t="e">
        <f t="shared" si="72"/>
        <v>#VALUE!</v>
      </c>
      <c r="BF74" s="37" t="e">
        <f t="shared" si="72"/>
        <v>#VALUE!</v>
      </c>
      <c r="BG74" s="37" t="e">
        <f t="shared" si="72"/>
        <v>#VALUE!</v>
      </c>
      <c r="BH74" s="37" t="e">
        <f t="shared" si="72"/>
        <v>#VALUE!</v>
      </c>
      <c r="BI74" s="37" t="e">
        <f t="shared" si="72"/>
        <v>#VALUE!</v>
      </c>
      <c r="BJ74" s="37" t="e">
        <f t="shared" si="72"/>
        <v>#VALUE!</v>
      </c>
      <c r="BK74" s="37" t="e">
        <f t="shared" si="72"/>
        <v>#VALUE!</v>
      </c>
      <c r="BL74" s="37" t="e">
        <f t="shared" si="72"/>
        <v>#VALUE!</v>
      </c>
      <c r="BM74" s="37" t="e">
        <f t="shared" si="72"/>
        <v>#VALUE!</v>
      </c>
      <c r="BN74" s="37" t="e">
        <f t="shared" si="72"/>
        <v>#VALUE!</v>
      </c>
      <c r="BO74" s="37" t="e">
        <f t="shared" si="72"/>
        <v>#VALUE!</v>
      </c>
      <c r="BP74" s="37" t="e">
        <f t="shared" si="72"/>
        <v>#VALUE!</v>
      </c>
      <c r="BQ74" s="37" t="e">
        <f t="shared" si="72"/>
        <v>#VALUE!</v>
      </c>
      <c r="BR74" s="37" t="e">
        <f t="shared" si="72"/>
        <v>#VALUE!</v>
      </c>
      <c r="BS74" s="37" t="e">
        <f t="shared" si="72"/>
        <v>#VALUE!</v>
      </c>
      <c r="BT74" s="37" t="e">
        <f t="shared" si="72"/>
        <v>#VALUE!</v>
      </c>
      <c r="BU74" s="37" t="e">
        <f t="shared" si="72"/>
        <v>#VALUE!</v>
      </c>
      <c r="BV74" s="37" t="e">
        <f t="shared" si="72"/>
        <v>#VALUE!</v>
      </c>
      <c r="BW74" s="37" t="e">
        <f t="shared" si="72"/>
        <v>#VALUE!</v>
      </c>
      <c r="BX74" s="37" t="e">
        <f t="shared" si="72"/>
        <v>#VALUE!</v>
      </c>
      <c r="BY74" s="37" t="e">
        <f t="shared" si="72"/>
        <v>#VALUE!</v>
      </c>
      <c r="BZ74" s="37" t="e">
        <f t="shared" si="72"/>
        <v>#VALUE!</v>
      </c>
      <c r="CA74" s="37" t="e">
        <f t="shared" si="72"/>
        <v>#VALUE!</v>
      </c>
      <c r="CB74" s="37" t="e">
        <f t="shared" si="72"/>
        <v>#VALUE!</v>
      </c>
      <c r="CC74" s="37" t="e">
        <f t="shared" si="72"/>
        <v>#VALUE!</v>
      </c>
      <c r="CD74" s="37" t="e">
        <f t="shared" si="72"/>
        <v>#VALUE!</v>
      </c>
      <c r="CE74" s="37" t="e">
        <f t="shared" ref="CE74:EP74" si="73">IF(CE$36="x",FALSE,IF(AND($M74&gt;=CE$40,$M74&lt;CF$40),TRUE,IF($Q74&lt;&gt;FALSE,IF(CD74=TRUE,IF(CE$40&lt;=$Q74,TRUE,FALSE),FALSE),FALSE)))</f>
        <v>#VALUE!</v>
      </c>
      <c r="CF74" s="37" t="e">
        <f t="shared" si="73"/>
        <v>#VALUE!</v>
      </c>
      <c r="CG74" s="37" t="e">
        <f t="shared" si="73"/>
        <v>#VALUE!</v>
      </c>
      <c r="CH74" s="37" t="e">
        <f t="shared" si="73"/>
        <v>#VALUE!</v>
      </c>
      <c r="CI74" s="37" t="e">
        <f t="shared" si="73"/>
        <v>#VALUE!</v>
      </c>
      <c r="CJ74" s="37" t="e">
        <f t="shared" si="73"/>
        <v>#VALUE!</v>
      </c>
      <c r="CK74" s="37" t="e">
        <f t="shared" si="73"/>
        <v>#VALUE!</v>
      </c>
      <c r="CL74" s="37" t="e">
        <f t="shared" si="73"/>
        <v>#VALUE!</v>
      </c>
      <c r="CM74" s="37" t="e">
        <f t="shared" si="73"/>
        <v>#VALUE!</v>
      </c>
      <c r="CN74" s="37" t="e">
        <f t="shared" si="73"/>
        <v>#VALUE!</v>
      </c>
      <c r="CO74" s="37" t="e">
        <f t="shared" si="73"/>
        <v>#VALUE!</v>
      </c>
      <c r="CP74" s="37" t="e">
        <f t="shared" si="73"/>
        <v>#VALUE!</v>
      </c>
      <c r="CQ74" s="37" t="e">
        <f t="shared" si="73"/>
        <v>#VALUE!</v>
      </c>
      <c r="CR74" s="37" t="e">
        <f t="shared" si="73"/>
        <v>#VALUE!</v>
      </c>
      <c r="CS74" s="37" t="e">
        <f t="shared" si="73"/>
        <v>#VALUE!</v>
      </c>
      <c r="CT74" s="37" t="e">
        <f t="shared" si="73"/>
        <v>#VALUE!</v>
      </c>
      <c r="CU74" s="37" t="e">
        <f t="shared" si="73"/>
        <v>#VALUE!</v>
      </c>
      <c r="CV74" s="37" t="e">
        <f t="shared" si="73"/>
        <v>#VALUE!</v>
      </c>
      <c r="CW74" s="37" t="e">
        <f t="shared" si="73"/>
        <v>#VALUE!</v>
      </c>
      <c r="CX74" s="37" t="e">
        <f t="shared" si="73"/>
        <v>#VALUE!</v>
      </c>
      <c r="CY74" s="37" t="e">
        <f t="shared" si="73"/>
        <v>#VALUE!</v>
      </c>
      <c r="CZ74" s="37" t="e">
        <f t="shared" si="73"/>
        <v>#VALUE!</v>
      </c>
      <c r="DA74" s="37" t="e">
        <f t="shared" si="73"/>
        <v>#VALUE!</v>
      </c>
      <c r="DB74" s="37" t="e">
        <f t="shared" si="73"/>
        <v>#VALUE!</v>
      </c>
      <c r="DC74" s="37" t="e">
        <f t="shared" si="73"/>
        <v>#VALUE!</v>
      </c>
      <c r="DD74" s="37" t="e">
        <f t="shared" si="73"/>
        <v>#VALUE!</v>
      </c>
      <c r="DE74" s="37" t="e">
        <f t="shared" si="73"/>
        <v>#VALUE!</v>
      </c>
      <c r="DF74" s="37" t="e">
        <f t="shared" si="73"/>
        <v>#VALUE!</v>
      </c>
      <c r="DG74" s="37" t="e">
        <f t="shared" si="73"/>
        <v>#VALUE!</v>
      </c>
      <c r="DH74" s="37" t="e">
        <f t="shared" si="73"/>
        <v>#VALUE!</v>
      </c>
      <c r="DI74" s="37" t="e">
        <f t="shared" si="73"/>
        <v>#VALUE!</v>
      </c>
      <c r="DJ74" s="37" t="e">
        <f t="shared" si="73"/>
        <v>#VALUE!</v>
      </c>
      <c r="DK74" s="37" t="e">
        <f t="shared" si="73"/>
        <v>#VALUE!</v>
      </c>
      <c r="DL74" s="37" t="e">
        <f t="shared" si="73"/>
        <v>#VALUE!</v>
      </c>
      <c r="DM74" s="37" t="e">
        <f t="shared" si="73"/>
        <v>#VALUE!</v>
      </c>
      <c r="DN74" s="37" t="e">
        <f t="shared" si="73"/>
        <v>#VALUE!</v>
      </c>
      <c r="DO74" s="37" t="e">
        <f t="shared" si="73"/>
        <v>#VALUE!</v>
      </c>
      <c r="DP74" s="37" t="e">
        <f t="shared" si="73"/>
        <v>#VALUE!</v>
      </c>
      <c r="DQ74" s="37" t="e">
        <f t="shared" si="73"/>
        <v>#VALUE!</v>
      </c>
      <c r="DR74" s="37" t="e">
        <f t="shared" si="73"/>
        <v>#VALUE!</v>
      </c>
      <c r="DS74" s="37" t="e">
        <f t="shared" si="73"/>
        <v>#VALUE!</v>
      </c>
      <c r="DT74" s="37" t="e">
        <f t="shared" si="73"/>
        <v>#VALUE!</v>
      </c>
      <c r="DU74" s="37" t="e">
        <f t="shared" si="73"/>
        <v>#VALUE!</v>
      </c>
      <c r="DV74" s="37" t="e">
        <f t="shared" si="73"/>
        <v>#VALUE!</v>
      </c>
      <c r="DW74" s="37" t="e">
        <f t="shared" si="73"/>
        <v>#VALUE!</v>
      </c>
      <c r="DX74" s="37" t="e">
        <f t="shared" si="73"/>
        <v>#VALUE!</v>
      </c>
      <c r="DY74" s="37" t="e">
        <f t="shared" si="73"/>
        <v>#VALUE!</v>
      </c>
      <c r="DZ74" s="37" t="e">
        <f t="shared" si="73"/>
        <v>#VALUE!</v>
      </c>
      <c r="EA74" s="37" t="e">
        <f t="shared" si="73"/>
        <v>#VALUE!</v>
      </c>
      <c r="EB74" s="37" t="e">
        <f t="shared" si="73"/>
        <v>#VALUE!</v>
      </c>
      <c r="EC74" s="37" t="e">
        <f t="shared" si="73"/>
        <v>#VALUE!</v>
      </c>
      <c r="ED74" s="37" t="e">
        <f t="shared" si="73"/>
        <v>#VALUE!</v>
      </c>
      <c r="EE74" s="37" t="e">
        <f t="shared" si="73"/>
        <v>#VALUE!</v>
      </c>
      <c r="EF74" s="37" t="e">
        <f t="shared" si="73"/>
        <v>#VALUE!</v>
      </c>
      <c r="EG74" s="37" t="e">
        <f t="shared" si="73"/>
        <v>#VALUE!</v>
      </c>
      <c r="EH74" s="37" t="e">
        <f t="shared" si="73"/>
        <v>#VALUE!</v>
      </c>
      <c r="EI74" s="37" t="e">
        <f t="shared" si="73"/>
        <v>#VALUE!</v>
      </c>
      <c r="EJ74" s="37" t="e">
        <f t="shared" si="73"/>
        <v>#VALUE!</v>
      </c>
      <c r="EK74" s="37" t="e">
        <f t="shared" si="73"/>
        <v>#VALUE!</v>
      </c>
      <c r="EL74" s="37" t="e">
        <f t="shared" si="73"/>
        <v>#VALUE!</v>
      </c>
      <c r="EM74" s="37" t="e">
        <f t="shared" si="73"/>
        <v>#VALUE!</v>
      </c>
      <c r="EN74" s="37" t="e">
        <f t="shared" si="73"/>
        <v>#VALUE!</v>
      </c>
      <c r="EO74" s="37" t="e">
        <f t="shared" si="73"/>
        <v>#VALUE!</v>
      </c>
      <c r="EP74" s="37" t="e">
        <f t="shared" si="73"/>
        <v>#VALUE!</v>
      </c>
      <c r="EQ74" s="37" t="e">
        <f t="shared" ref="EQ74:HB74" si="74">IF(EQ$36="x",FALSE,IF(AND($M74&gt;=EQ$40,$M74&lt;ER$40),TRUE,IF($Q74&lt;&gt;FALSE,IF(EP74=TRUE,IF(EQ$40&lt;=$Q74,TRUE,FALSE),FALSE),FALSE)))</f>
        <v>#VALUE!</v>
      </c>
      <c r="ER74" s="37" t="e">
        <f t="shared" si="74"/>
        <v>#VALUE!</v>
      </c>
      <c r="ES74" s="37" t="e">
        <f t="shared" si="74"/>
        <v>#VALUE!</v>
      </c>
      <c r="ET74" s="37" t="e">
        <f t="shared" si="74"/>
        <v>#VALUE!</v>
      </c>
      <c r="EU74" s="37" t="e">
        <f t="shared" si="74"/>
        <v>#VALUE!</v>
      </c>
      <c r="EV74" s="37" t="e">
        <f t="shared" si="74"/>
        <v>#VALUE!</v>
      </c>
      <c r="EW74" s="37" t="e">
        <f t="shared" si="74"/>
        <v>#VALUE!</v>
      </c>
      <c r="EX74" s="37" t="e">
        <f t="shared" si="74"/>
        <v>#VALUE!</v>
      </c>
      <c r="EY74" s="37" t="e">
        <f t="shared" si="74"/>
        <v>#VALUE!</v>
      </c>
      <c r="EZ74" s="37" t="e">
        <f t="shared" si="74"/>
        <v>#VALUE!</v>
      </c>
      <c r="FA74" s="37" t="e">
        <f t="shared" si="74"/>
        <v>#VALUE!</v>
      </c>
      <c r="FB74" s="37" t="e">
        <f t="shared" si="74"/>
        <v>#VALUE!</v>
      </c>
      <c r="FC74" s="37" t="e">
        <f t="shared" si="74"/>
        <v>#VALUE!</v>
      </c>
      <c r="FD74" s="37" t="e">
        <f t="shared" si="74"/>
        <v>#VALUE!</v>
      </c>
      <c r="FE74" s="37" t="e">
        <f t="shared" si="74"/>
        <v>#VALUE!</v>
      </c>
      <c r="FF74" s="37" t="e">
        <f t="shared" si="74"/>
        <v>#VALUE!</v>
      </c>
      <c r="FG74" s="37" t="e">
        <f t="shared" si="74"/>
        <v>#VALUE!</v>
      </c>
      <c r="FH74" s="37" t="e">
        <f t="shared" si="74"/>
        <v>#VALUE!</v>
      </c>
      <c r="FI74" s="37" t="e">
        <f t="shared" si="74"/>
        <v>#VALUE!</v>
      </c>
      <c r="FJ74" s="37" t="e">
        <f t="shared" si="74"/>
        <v>#VALUE!</v>
      </c>
      <c r="FK74" s="37" t="e">
        <f t="shared" si="74"/>
        <v>#VALUE!</v>
      </c>
      <c r="FL74" s="37" t="e">
        <f t="shared" si="74"/>
        <v>#VALUE!</v>
      </c>
      <c r="FM74" s="37" t="e">
        <f t="shared" si="74"/>
        <v>#VALUE!</v>
      </c>
      <c r="FN74" s="37" t="e">
        <f t="shared" si="74"/>
        <v>#VALUE!</v>
      </c>
      <c r="FO74" s="37" t="e">
        <f t="shared" si="74"/>
        <v>#VALUE!</v>
      </c>
      <c r="FP74" s="37" t="e">
        <f t="shared" si="74"/>
        <v>#VALUE!</v>
      </c>
      <c r="FQ74" s="37" t="e">
        <f t="shared" si="74"/>
        <v>#VALUE!</v>
      </c>
      <c r="FR74" s="37" t="e">
        <f t="shared" si="74"/>
        <v>#VALUE!</v>
      </c>
      <c r="FS74" s="37" t="e">
        <f t="shared" si="74"/>
        <v>#VALUE!</v>
      </c>
      <c r="FT74" s="37" t="e">
        <f t="shared" si="74"/>
        <v>#VALUE!</v>
      </c>
      <c r="FU74" s="37" t="e">
        <f t="shared" si="74"/>
        <v>#VALUE!</v>
      </c>
      <c r="FV74" s="37" t="e">
        <f t="shared" si="74"/>
        <v>#VALUE!</v>
      </c>
      <c r="FW74" s="37" t="e">
        <f t="shared" si="74"/>
        <v>#VALUE!</v>
      </c>
      <c r="FX74" s="37" t="e">
        <f t="shared" si="74"/>
        <v>#VALUE!</v>
      </c>
      <c r="FY74" s="37" t="e">
        <f t="shared" si="74"/>
        <v>#VALUE!</v>
      </c>
      <c r="FZ74" s="37" t="e">
        <f t="shared" si="74"/>
        <v>#VALUE!</v>
      </c>
      <c r="GA74" s="37" t="e">
        <f t="shared" si="74"/>
        <v>#VALUE!</v>
      </c>
      <c r="GB74" s="37" t="e">
        <f t="shared" si="74"/>
        <v>#VALUE!</v>
      </c>
      <c r="GC74" s="37" t="e">
        <f t="shared" si="74"/>
        <v>#VALUE!</v>
      </c>
      <c r="GD74" s="37" t="e">
        <f t="shared" si="74"/>
        <v>#VALUE!</v>
      </c>
      <c r="GE74" s="37" t="e">
        <f t="shared" si="74"/>
        <v>#VALUE!</v>
      </c>
      <c r="GF74" s="37" t="e">
        <f t="shared" si="74"/>
        <v>#VALUE!</v>
      </c>
      <c r="GG74" s="37" t="e">
        <f t="shared" si="74"/>
        <v>#VALUE!</v>
      </c>
      <c r="GH74" s="37" t="e">
        <f t="shared" si="74"/>
        <v>#VALUE!</v>
      </c>
      <c r="GI74" s="37" t="e">
        <f t="shared" si="74"/>
        <v>#VALUE!</v>
      </c>
      <c r="GJ74" s="37" t="e">
        <f t="shared" si="74"/>
        <v>#VALUE!</v>
      </c>
      <c r="GK74" s="37" t="e">
        <f t="shared" si="74"/>
        <v>#VALUE!</v>
      </c>
      <c r="GL74" s="37" t="e">
        <f t="shared" si="74"/>
        <v>#VALUE!</v>
      </c>
      <c r="GM74" s="37" t="e">
        <f t="shared" si="74"/>
        <v>#VALUE!</v>
      </c>
      <c r="GN74" s="37" t="e">
        <f t="shared" si="74"/>
        <v>#VALUE!</v>
      </c>
      <c r="GO74" s="37" t="e">
        <f t="shared" si="74"/>
        <v>#VALUE!</v>
      </c>
      <c r="GP74" s="37" t="e">
        <f t="shared" si="74"/>
        <v>#VALUE!</v>
      </c>
      <c r="GQ74" s="37" t="e">
        <f t="shared" si="74"/>
        <v>#VALUE!</v>
      </c>
      <c r="GR74" s="37" t="e">
        <f t="shared" si="74"/>
        <v>#VALUE!</v>
      </c>
      <c r="GS74" s="37" t="e">
        <f t="shared" si="74"/>
        <v>#VALUE!</v>
      </c>
      <c r="GT74" s="37" t="e">
        <f t="shared" si="74"/>
        <v>#VALUE!</v>
      </c>
      <c r="GU74" s="37" t="e">
        <f t="shared" si="74"/>
        <v>#VALUE!</v>
      </c>
      <c r="GV74" s="37" t="e">
        <f t="shared" si="74"/>
        <v>#VALUE!</v>
      </c>
      <c r="GW74" s="37" t="e">
        <f t="shared" si="74"/>
        <v>#VALUE!</v>
      </c>
      <c r="GX74" s="37" t="e">
        <f t="shared" si="74"/>
        <v>#VALUE!</v>
      </c>
      <c r="GY74" s="37" t="e">
        <f t="shared" si="74"/>
        <v>#VALUE!</v>
      </c>
      <c r="GZ74" s="37" t="e">
        <f t="shared" si="74"/>
        <v>#VALUE!</v>
      </c>
      <c r="HA74" s="37" t="e">
        <f t="shared" si="74"/>
        <v>#VALUE!</v>
      </c>
      <c r="HB74" s="37" t="e">
        <f t="shared" si="74"/>
        <v>#VALUE!</v>
      </c>
      <c r="HC74" s="37" t="e">
        <f t="shared" ref="HC74:IS74" si="75">IF(HC$36="x",FALSE,IF(AND($M74&gt;=HC$40,$M74&lt;HD$40),TRUE,IF($Q74&lt;&gt;FALSE,IF(HB74=TRUE,IF(HC$40&lt;=$Q74,TRUE,FALSE),FALSE),FALSE)))</f>
        <v>#VALUE!</v>
      </c>
      <c r="HD74" s="37" t="e">
        <f t="shared" si="75"/>
        <v>#VALUE!</v>
      </c>
      <c r="HE74" s="37" t="e">
        <f t="shared" si="75"/>
        <v>#VALUE!</v>
      </c>
      <c r="HF74" s="37" t="e">
        <f t="shared" si="75"/>
        <v>#VALUE!</v>
      </c>
      <c r="HG74" s="37" t="e">
        <f t="shared" si="75"/>
        <v>#VALUE!</v>
      </c>
      <c r="HH74" s="37" t="e">
        <f t="shared" si="75"/>
        <v>#VALUE!</v>
      </c>
      <c r="HI74" s="37" t="e">
        <f t="shared" si="75"/>
        <v>#VALUE!</v>
      </c>
      <c r="HJ74" s="37" t="e">
        <f t="shared" si="75"/>
        <v>#VALUE!</v>
      </c>
      <c r="HK74" s="37" t="e">
        <f t="shared" si="75"/>
        <v>#VALUE!</v>
      </c>
      <c r="HL74" s="37" t="e">
        <f t="shared" si="75"/>
        <v>#VALUE!</v>
      </c>
      <c r="HM74" s="37" t="e">
        <f t="shared" si="75"/>
        <v>#VALUE!</v>
      </c>
      <c r="HN74" s="37" t="e">
        <f t="shared" si="75"/>
        <v>#VALUE!</v>
      </c>
      <c r="HO74" s="37" t="e">
        <f t="shared" si="75"/>
        <v>#VALUE!</v>
      </c>
      <c r="HP74" s="37" t="e">
        <f t="shared" si="75"/>
        <v>#VALUE!</v>
      </c>
      <c r="HQ74" s="37" t="e">
        <f t="shared" si="75"/>
        <v>#VALUE!</v>
      </c>
      <c r="HR74" s="37" t="e">
        <f t="shared" si="75"/>
        <v>#VALUE!</v>
      </c>
      <c r="HS74" s="37" t="e">
        <f t="shared" si="75"/>
        <v>#VALUE!</v>
      </c>
      <c r="HT74" s="37" t="e">
        <f t="shared" si="75"/>
        <v>#VALUE!</v>
      </c>
      <c r="HU74" s="37" t="e">
        <f t="shared" si="75"/>
        <v>#VALUE!</v>
      </c>
      <c r="HV74" s="37" t="e">
        <f t="shared" si="75"/>
        <v>#VALUE!</v>
      </c>
      <c r="HW74" s="37" t="e">
        <f t="shared" si="75"/>
        <v>#VALUE!</v>
      </c>
      <c r="HX74" s="37" t="e">
        <f t="shared" si="75"/>
        <v>#VALUE!</v>
      </c>
      <c r="HY74" s="37" t="e">
        <f t="shared" si="75"/>
        <v>#VALUE!</v>
      </c>
      <c r="HZ74" s="37" t="e">
        <f t="shared" si="75"/>
        <v>#VALUE!</v>
      </c>
      <c r="IA74" s="37" t="e">
        <f t="shared" si="75"/>
        <v>#VALUE!</v>
      </c>
      <c r="IB74" s="37" t="e">
        <f t="shared" si="75"/>
        <v>#VALUE!</v>
      </c>
      <c r="IC74" s="37" t="e">
        <f t="shared" si="75"/>
        <v>#VALUE!</v>
      </c>
      <c r="ID74" s="37" t="e">
        <f t="shared" si="75"/>
        <v>#VALUE!</v>
      </c>
      <c r="IE74" s="37" t="e">
        <f t="shared" si="75"/>
        <v>#VALUE!</v>
      </c>
      <c r="IF74" s="37" t="e">
        <f t="shared" si="75"/>
        <v>#VALUE!</v>
      </c>
      <c r="IG74" s="37" t="e">
        <f t="shared" si="75"/>
        <v>#VALUE!</v>
      </c>
      <c r="IH74" s="37" t="e">
        <f t="shared" si="75"/>
        <v>#VALUE!</v>
      </c>
      <c r="II74" s="37" t="e">
        <f t="shared" si="75"/>
        <v>#VALUE!</v>
      </c>
      <c r="IJ74" s="37" t="e">
        <f t="shared" si="75"/>
        <v>#VALUE!</v>
      </c>
      <c r="IK74" s="37" t="e">
        <f t="shared" si="75"/>
        <v>#VALUE!</v>
      </c>
      <c r="IL74" s="37" t="e">
        <f t="shared" si="75"/>
        <v>#VALUE!</v>
      </c>
      <c r="IM74" s="37" t="e">
        <f t="shared" si="75"/>
        <v>#VALUE!</v>
      </c>
      <c r="IN74" s="37" t="e">
        <f t="shared" si="75"/>
        <v>#VALUE!</v>
      </c>
      <c r="IO74" s="37" t="e">
        <f t="shared" si="75"/>
        <v>#VALUE!</v>
      </c>
      <c r="IP74" s="37" t="e">
        <f t="shared" si="75"/>
        <v>#VALUE!</v>
      </c>
      <c r="IQ74" s="37" t="e">
        <f t="shared" si="75"/>
        <v>#VALUE!</v>
      </c>
      <c r="IR74" s="37" t="e">
        <f t="shared" si="75"/>
        <v>#VALUE!</v>
      </c>
      <c r="IS74" s="37" t="e">
        <f t="shared" si="75"/>
        <v>#VALUE!</v>
      </c>
    </row>
    <row r="75" spans="2:253" ht="15" customHeight="1">
      <c r="B75" s="245"/>
      <c r="C75" s="256"/>
      <c r="D75" s="256"/>
      <c r="E75" s="248"/>
      <c r="F75" s="249"/>
      <c r="G75" s="230"/>
      <c r="H75" s="231"/>
      <c r="I75" s="230"/>
      <c r="J75" s="231"/>
      <c r="K75" s="225"/>
      <c r="L75" s="222"/>
      <c r="M75" s="202" t="s">
        <v>74</v>
      </c>
      <c r="N75" s="203"/>
      <c r="O75" s="203"/>
      <c r="P75" s="203"/>
      <c r="Q75" s="204"/>
      <c r="R75" s="39"/>
      <c r="S75" s="40"/>
      <c r="T75" s="40"/>
      <c r="U75" s="41"/>
      <c r="V75" s="39"/>
      <c r="W75" s="40"/>
      <c r="X75" s="40"/>
      <c r="Y75" s="41"/>
      <c r="Z75" s="39"/>
      <c r="AA75" s="40"/>
      <c r="AB75" s="40"/>
      <c r="AC75" s="41"/>
      <c r="AD75" s="39"/>
      <c r="AE75" s="40"/>
      <c r="AF75" s="40"/>
      <c r="AG75" s="41"/>
      <c r="AH75" s="39"/>
      <c r="AI75" s="40"/>
      <c r="AJ75" s="40"/>
      <c r="AK75" s="41"/>
      <c r="AL75" s="39"/>
      <c r="AM75" s="40"/>
      <c r="AN75" s="40"/>
      <c r="AO75" s="41"/>
      <c r="AP75" s="39"/>
      <c r="AQ75" s="40"/>
      <c r="AR75" s="40"/>
      <c r="AS75" s="41"/>
      <c r="AT75" s="39"/>
      <c r="AU75" s="40"/>
      <c r="AV75" s="40"/>
      <c r="AW75" s="41"/>
      <c r="AX75" s="39"/>
      <c r="AY75" s="40"/>
      <c r="AZ75" s="40"/>
      <c r="BA75" s="41"/>
      <c r="BB75" s="39"/>
      <c r="BC75" s="40"/>
      <c r="BD75" s="40"/>
      <c r="BE75" s="41"/>
      <c r="BF75" s="39"/>
      <c r="BG75" s="40"/>
      <c r="BH75" s="40"/>
      <c r="BI75" s="41"/>
      <c r="BJ75" s="39"/>
      <c r="BK75" s="40"/>
      <c r="BL75" s="40"/>
      <c r="BM75" s="41"/>
      <c r="BN75" s="39"/>
      <c r="BO75" s="40"/>
      <c r="BP75" s="40"/>
      <c r="BQ75" s="41"/>
      <c r="BR75" s="39"/>
      <c r="BS75" s="40"/>
      <c r="BT75" s="40"/>
      <c r="BU75" s="41"/>
      <c r="BV75" s="39"/>
      <c r="BW75" s="40"/>
      <c r="BX75" s="40"/>
      <c r="BY75" s="41"/>
      <c r="BZ75" s="39"/>
      <c r="CA75" s="40"/>
      <c r="CB75" s="40"/>
      <c r="CC75" s="41"/>
      <c r="CD75" s="39"/>
      <c r="CE75" s="40"/>
      <c r="CF75" s="40"/>
      <c r="CG75" s="41"/>
      <c r="CH75" s="39"/>
      <c r="CI75" s="40"/>
      <c r="CJ75" s="40"/>
      <c r="CK75" s="41"/>
      <c r="CL75" s="39"/>
      <c r="CM75" s="40"/>
      <c r="CN75" s="40"/>
      <c r="CO75" s="41"/>
      <c r="CP75" s="39"/>
      <c r="CQ75" s="40"/>
      <c r="CR75" s="40"/>
      <c r="CS75" s="41"/>
      <c r="CT75" s="39"/>
      <c r="CU75" s="40"/>
      <c r="CV75" s="40"/>
      <c r="CW75" s="41"/>
      <c r="CX75" s="39"/>
      <c r="CY75" s="40"/>
      <c r="CZ75" s="40"/>
      <c r="DA75" s="41"/>
      <c r="DB75" s="39"/>
      <c r="DC75" s="40"/>
      <c r="DD75" s="40"/>
      <c r="DE75" s="41"/>
      <c r="DF75" s="39"/>
      <c r="DG75" s="40"/>
      <c r="DH75" s="40"/>
      <c r="DI75" s="41"/>
      <c r="DJ75" s="39"/>
      <c r="DK75" s="40"/>
      <c r="DL75" s="40"/>
      <c r="DM75" s="41"/>
      <c r="DN75" s="39"/>
      <c r="DO75" s="40"/>
      <c r="DP75" s="40"/>
      <c r="DQ75" s="41"/>
      <c r="DR75" s="39"/>
      <c r="DS75" s="40"/>
      <c r="DT75" s="40"/>
      <c r="DU75" s="41"/>
      <c r="DV75" s="39"/>
      <c r="DW75" s="40"/>
      <c r="DX75" s="40"/>
      <c r="DY75" s="41"/>
      <c r="DZ75" s="39"/>
      <c r="EA75" s="40"/>
      <c r="EB75" s="40"/>
      <c r="EC75" s="41"/>
      <c r="ED75" s="39"/>
      <c r="EE75" s="40"/>
      <c r="EF75" s="40"/>
      <c r="EG75" s="41"/>
      <c r="EH75" s="39"/>
      <c r="EI75" s="40"/>
      <c r="EJ75" s="40"/>
      <c r="EK75" s="41"/>
      <c r="EL75" s="39"/>
      <c r="EM75" s="40"/>
      <c r="EN75" s="40"/>
      <c r="EO75" s="41"/>
      <c r="EP75" s="39"/>
      <c r="EQ75" s="40"/>
      <c r="ER75" s="40"/>
      <c r="ES75" s="41"/>
      <c r="ET75" s="39"/>
      <c r="EU75" s="40"/>
      <c r="EV75" s="40"/>
      <c r="EW75" s="41"/>
      <c r="EX75" s="39"/>
      <c r="EY75" s="40"/>
      <c r="EZ75" s="40"/>
      <c r="FA75" s="41"/>
      <c r="FB75" s="39"/>
      <c r="FC75" s="40"/>
      <c r="FD75" s="40"/>
      <c r="FE75" s="41"/>
      <c r="FF75" s="39"/>
      <c r="FG75" s="40"/>
      <c r="FH75" s="40"/>
      <c r="FI75" s="41"/>
      <c r="FJ75" s="39"/>
      <c r="FK75" s="40"/>
      <c r="FL75" s="40"/>
      <c r="FM75" s="41"/>
      <c r="FN75" s="39"/>
      <c r="FO75" s="40"/>
      <c r="FP75" s="40"/>
      <c r="FQ75" s="41"/>
      <c r="FR75" s="39"/>
      <c r="FS75" s="40"/>
      <c r="FT75" s="40"/>
      <c r="FU75" s="41"/>
      <c r="FV75" s="39"/>
      <c r="FW75" s="40"/>
      <c r="FX75" s="40"/>
      <c r="FY75" s="41"/>
      <c r="FZ75" s="39"/>
      <c r="GA75" s="40"/>
      <c r="GB75" s="40"/>
      <c r="GC75" s="41"/>
      <c r="GD75" s="39"/>
      <c r="GE75" s="40"/>
      <c r="GF75" s="40"/>
      <c r="GG75" s="41"/>
      <c r="GH75" s="39"/>
      <c r="GI75" s="40"/>
      <c r="GJ75" s="40"/>
      <c r="GK75" s="41"/>
      <c r="GL75" s="39"/>
      <c r="GM75" s="40"/>
      <c r="GN75" s="40"/>
      <c r="GO75" s="41"/>
      <c r="GP75" s="39"/>
      <c r="GQ75" s="40"/>
      <c r="GR75" s="40"/>
      <c r="GS75" s="41"/>
      <c r="GT75" s="39"/>
      <c r="GU75" s="40"/>
      <c r="GV75" s="40"/>
      <c r="GW75" s="41"/>
      <c r="GX75" s="39"/>
      <c r="GY75" s="40"/>
      <c r="GZ75" s="40"/>
      <c r="HA75" s="41"/>
      <c r="HB75" s="39"/>
      <c r="HC75" s="40"/>
      <c r="HD75" s="40"/>
      <c r="HE75" s="41"/>
      <c r="HF75" s="39"/>
      <c r="HG75" s="40"/>
      <c r="HH75" s="40"/>
      <c r="HI75" s="41"/>
      <c r="HJ75" s="39"/>
      <c r="HK75" s="40"/>
      <c r="HL75" s="40"/>
      <c r="HM75" s="41"/>
      <c r="HN75" s="39"/>
      <c r="HO75" s="40"/>
      <c r="HP75" s="40"/>
      <c r="HQ75" s="41"/>
      <c r="HR75" s="39"/>
      <c r="HS75" s="40"/>
      <c r="HT75" s="40"/>
      <c r="HU75" s="41"/>
      <c r="HV75" s="39"/>
      <c r="HW75" s="40"/>
      <c r="HX75" s="40"/>
      <c r="HY75" s="41"/>
      <c r="HZ75" s="39"/>
      <c r="IA75" s="40"/>
      <c r="IB75" s="40"/>
      <c r="IC75" s="41"/>
      <c r="ID75" s="39"/>
      <c r="IE75" s="40"/>
      <c r="IF75" s="40"/>
      <c r="IG75" s="41"/>
      <c r="IH75" s="39"/>
      <c r="II75" s="40"/>
      <c r="IJ75" s="40"/>
      <c r="IK75" s="41"/>
      <c r="IL75" s="39"/>
      <c r="IM75" s="40"/>
      <c r="IN75" s="40"/>
      <c r="IO75" s="41"/>
      <c r="IP75" s="39"/>
      <c r="IQ75" s="40"/>
      <c r="IR75" s="40"/>
      <c r="IS75" s="41"/>
    </row>
    <row r="76" spans="2:253" ht="0.15" customHeight="1">
      <c r="B76" s="122"/>
      <c r="C76" s="256" t="s">
        <v>85</v>
      </c>
      <c r="D76" s="256"/>
      <c r="E76" s="180"/>
      <c r="F76" s="151"/>
      <c r="G76" s="186"/>
      <c r="H76" s="187"/>
      <c r="I76" s="186"/>
      <c r="J76" s="187"/>
      <c r="K76" s="130"/>
      <c r="L76" s="94"/>
      <c r="M76" s="97" t="e">
        <f>ROUND(TEXT(G75,"????"),0)</f>
        <v>#VALUE!</v>
      </c>
      <c r="N76" s="98"/>
      <c r="O76" s="98"/>
      <c r="P76" s="98"/>
      <c r="Q76" s="99" t="b">
        <f>IF(COUNT(I75)=1,ROUND(TEXT(I75,"????"),0),FALSE)</f>
        <v>0</v>
      </c>
      <c r="R76" s="37" t="e">
        <f>IF(R$36="x",FALSE,IF(AND($M76&gt;=R$40,$M76&lt;S$40),TRUE,IF($Q76&lt;&gt;FALSE,IF($Q76&lt;=R$40,TRUE,FALSE))))</f>
        <v>#VALUE!</v>
      </c>
      <c r="S76" s="37" t="e">
        <f t="shared" ref="S76:CD76" si="76">IF(S$36="x",FALSE,IF(AND($M76&gt;=S$40,$M76&lt;T$40),TRUE,IF($Q76&lt;&gt;FALSE,IF(R76=TRUE,IF(S$40&lt;=$Q76,TRUE,FALSE),FALSE),FALSE)))</f>
        <v>#VALUE!</v>
      </c>
      <c r="T76" s="37" t="e">
        <f t="shared" si="76"/>
        <v>#VALUE!</v>
      </c>
      <c r="U76" s="37" t="e">
        <f t="shared" si="76"/>
        <v>#VALUE!</v>
      </c>
      <c r="V76" s="37" t="e">
        <f t="shared" si="76"/>
        <v>#VALUE!</v>
      </c>
      <c r="W76" s="37" t="e">
        <f t="shared" si="76"/>
        <v>#VALUE!</v>
      </c>
      <c r="X76" s="37" t="e">
        <f t="shared" si="76"/>
        <v>#VALUE!</v>
      </c>
      <c r="Y76" s="37" t="e">
        <f t="shared" si="76"/>
        <v>#VALUE!</v>
      </c>
      <c r="Z76" s="37" t="e">
        <f t="shared" si="76"/>
        <v>#VALUE!</v>
      </c>
      <c r="AA76" s="37" t="e">
        <f t="shared" si="76"/>
        <v>#VALUE!</v>
      </c>
      <c r="AB76" s="37" t="e">
        <f t="shared" si="76"/>
        <v>#VALUE!</v>
      </c>
      <c r="AC76" s="37" t="e">
        <f t="shared" si="76"/>
        <v>#VALUE!</v>
      </c>
      <c r="AD76" s="37" t="e">
        <f t="shared" si="76"/>
        <v>#VALUE!</v>
      </c>
      <c r="AE76" s="37" t="e">
        <f t="shared" si="76"/>
        <v>#VALUE!</v>
      </c>
      <c r="AF76" s="37" t="e">
        <f t="shared" si="76"/>
        <v>#VALUE!</v>
      </c>
      <c r="AG76" s="37" t="e">
        <f t="shared" si="76"/>
        <v>#VALUE!</v>
      </c>
      <c r="AH76" s="37" t="e">
        <f t="shared" si="76"/>
        <v>#VALUE!</v>
      </c>
      <c r="AI76" s="37" t="e">
        <f t="shared" si="76"/>
        <v>#VALUE!</v>
      </c>
      <c r="AJ76" s="37" t="e">
        <f t="shared" si="76"/>
        <v>#VALUE!</v>
      </c>
      <c r="AK76" s="37" t="e">
        <f t="shared" si="76"/>
        <v>#VALUE!</v>
      </c>
      <c r="AL76" s="37" t="e">
        <f t="shared" si="76"/>
        <v>#VALUE!</v>
      </c>
      <c r="AM76" s="37" t="e">
        <f t="shared" si="76"/>
        <v>#VALUE!</v>
      </c>
      <c r="AN76" s="37" t="e">
        <f t="shared" si="76"/>
        <v>#VALUE!</v>
      </c>
      <c r="AO76" s="37" t="e">
        <f t="shared" si="76"/>
        <v>#VALUE!</v>
      </c>
      <c r="AP76" s="37" t="e">
        <f t="shared" si="76"/>
        <v>#VALUE!</v>
      </c>
      <c r="AQ76" s="37" t="e">
        <f t="shared" si="76"/>
        <v>#VALUE!</v>
      </c>
      <c r="AR76" s="37" t="e">
        <f t="shared" si="76"/>
        <v>#VALUE!</v>
      </c>
      <c r="AS76" s="37" t="e">
        <f t="shared" si="76"/>
        <v>#VALUE!</v>
      </c>
      <c r="AT76" s="37" t="e">
        <f t="shared" si="76"/>
        <v>#VALUE!</v>
      </c>
      <c r="AU76" s="37" t="e">
        <f t="shared" si="76"/>
        <v>#VALUE!</v>
      </c>
      <c r="AV76" s="37" t="e">
        <f t="shared" si="76"/>
        <v>#VALUE!</v>
      </c>
      <c r="AW76" s="37" t="e">
        <f t="shared" si="76"/>
        <v>#VALUE!</v>
      </c>
      <c r="AX76" s="37" t="e">
        <f t="shared" si="76"/>
        <v>#VALUE!</v>
      </c>
      <c r="AY76" s="37" t="e">
        <f t="shared" si="76"/>
        <v>#VALUE!</v>
      </c>
      <c r="AZ76" s="37" t="e">
        <f t="shared" si="76"/>
        <v>#VALUE!</v>
      </c>
      <c r="BA76" s="37" t="e">
        <f t="shared" si="76"/>
        <v>#VALUE!</v>
      </c>
      <c r="BB76" s="37" t="e">
        <f t="shared" si="76"/>
        <v>#VALUE!</v>
      </c>
      <c r="BC76" s="37" t="e">
        <f t="shared" si="76"/>
        <v>#VALUE!</v>
      </c>
      <c r="BD76" s="37" t="e">
        <f t="shared" si="76"/>
        <v>#VALUE!</v>
      </c>
      <c r="BE76" s="37" t="e">
        <f t="shared" si="76"/>
        <v>#VALUE!</v>
      </c>
      <c r="BF76" s="37" t="e">
        <f t="shared" si="76"/>
        <v>#VALUE!</v>
      </c>
      <c r="BG76" s="37" t="e">
        <f t="shared" si="76"/>
        <v>#VALUE!</v>
      </c>
      <c r="BH76" s="37" t="e">
        <f t="shared" si="76"/>
        <v>#VALUE!</v>
      </c>
      <c r="BI76" s="37" t="e">
        <f t="shared" si="76"/>
        <v>#VALUE!</v>
      </c>
      <c r="BJ76" s="37" t="e">
        <f t="shared" si="76"/>
        <v>#VALUE!</v>
      </c>
      <c r="BK76" s="37" t="e">
        <f t="shared" si="76"/>
        <v>#VALUE!</v>
      </c>
      <c r="BL76" s="37" t="e">
        <f t="shared" si="76"/>
        <v>#VALUE!</v>
      </c>
      <c r="BM76" s="37" t="e">
        <f t="shared" si="76"/>
        <v>#VALUE!</v>
      </c>
      <c r="BN76" s="37" t="e">
        <f t="shared" si="76"/>
        <v>#VALUE!</v>
      </c>
      <c r="BO76" s="37" t="e">
        <f t="shared" si="76"/>
        <v>#VALUE!</v>
      </c>
      <c r="BP76" s="37" t="e">
        <f t="shared" si="76"/>
        <v>#VALUE!</v>
      </c>
      <c r="BQ76" s="37" t="e">
        <f t="shared" si="76"/>
        <v>#VALUE!</v>
      </c>
      <c r="BR76" s="37" t="e">
        <f t="shared" si="76"/>
        <v>#VALUE!</v>
      </c>
      <c r="BS76" s="37" t="e">
        <f t="shared" si="76"/>
        <v>#VALUE!</v>
      </c>
      <c r="BT76" s="37" t="e">
        <f t="shared" si="76"/>
        <v>#VALUE!</v>
      </c>
      <c r="BU76" s="37" t="e">
        <f t="shared" si="76"/>
        <v>#VALUE!</v>
      </c>
      <c r="BV76" s="37" t="e">
        <f t="shared" si="76"/>
        <v>#VALUE!</v>
      </c>
      <c r="BW76" s="37" t="e">
        <f t="shared" si="76"/>
        <v>#VALUE!</v>
      </c>
      <c r="BX76" s="37" t="e">
        <f t="shared" si="76"/>
        <v>#VALUE!</v>
      </c>
      <c r="BY76" s="37" t="e">
        <f t="shared" si="76"/>
        <v>#VALUE!</v>
      </c>
      <c r="BZ76" s="37" t="e">
        <f t="shared" si="76"/>
        <v>#VALUE!</v>
      </c>
      <c r="CA76" s="37" t="e">
        <f t="shared" si="76"/>
        <v>#VALUE!</v>
      </c>
      <c r="CB76" s="37" t="e">
        <f t="shared" si="76"/>
        <v>#VALUE!</v>
      </c>
      <c r="CC76" s="37" t="e">
        <f t="shared" si="76"/>
        <v>#VALUE!</v>
      </c>
      <c r="CD76" s="37" t="e">
        <f t="shared" si="76"/>
        <v>#VALUE!</v>
      </c>
      <c r="CE76" s="37" t="e">
        <f t="shared" ref="CE76:EP76" si="77">IF(CE$36="x",FALSE,IF(AND($M76&gt;=CE$40,$M76&lt;CF$40),TRUE,IF($Q76&lt;&gt;FALSE,IF(CD76=TRUE,IF(CE$40&lt;=$Q76,TRUE,FALSE),FALSE),FALSE)))</f>
        <v>#VALUE!</v>
      </c>
      <c r="CF76" s="37" t="e">
        <f t="shared" si="77"/>
        <v>#VALUE!</v>
      </c>
      <c r="CG76" s="37" t="e">
        <f t="shared" si="77"/>
        <v>#VALUE!</v>
      </c>
      <c r="CH76" s="37" t="e">
        <f t="shared" si="77"/>
        <v>#VALUE!</v>
      </c>
      <c r="CI76" s="37" t="e">
        <f t="shared" si="77"/>
        <v>#VALUE!</v>
      </c>
      <c r="CJ76" s="37" t="e">
        <f t="shared" si="77"/>
        <v>#VALUE!</v>
      </c>
      <c r="CK76" s="37" t="e">
        <f t="shared" si="77"/>
        <v>#VALUE!</v>
      </c>
      <c r="CL76" s="37" t="e">
        <f t="shared" si="77"/>
        <v>#VALUE!</v>
      </c>
      <c r="CM76" s="37" t="e">
        <f t="shared" si="77"/>
        <v>#VALUE!</v>
      </c>
      <c r="CN76" s="37" t="e">
        <f t="shared" si="77"/>
        <v>#VALUE!</v>
      </c>
      <c r="CO76" s="37" t="e">
        <f t="shared" si="77"/>
        <v>#VALUE!</v>
      </c>
      <c r="CP76" s="37" t="e">
        <f t="shared" si="77"/>
        <v>#VALUE!</v>
      </c>
      <c r="CQ76" s="37" t="e">
        <f t="shared" si="77"/>
        <v>#VALUE!</v>
      </c>
      <c r="CR76" s="37" t="e">
        <f t="shared" si="77"/>
        <v>#VALUE!</v>
      </c>
      <c r="CS76" s="37" t="e">
        <f t="shared" si="77"/>
        <v>#VALUE!</v>
      </c>
      <c r="CT76" s="37" t="e">
        <f t="shared" si="77"/>
        <v>#VALUE!</v>
      </c>
      <c r="CU76" s="37" t="e">
        <f t="shared" si="77"/>
        <v>#VALUE!</v>
      </c>
      <c r="CV76" s="37" t="e">
        <f t="shared" si="77"/>
        <v>#VALUE!</v>
      </c>
      <c r="CW76" s="37" t="e">
        <f t="shared" si="77"/>
        <v>#VALUE!</v>
      </c>
      <c r="CX76" s="37" t="e">
        <f t="shared" si="77"/>
        <v>#VALUE!</v>
      </c>
      <c r="CY76" s="37" t="e">
        <f t="shared" si="77"/>
        <v>#VALUE!</v>
      </c>
      <c r="CZ76" s="37" t="e">
        <f t="shared" si="77"/>
        <v>#VALUE!</v>
      </c>
      <c r="DA76" s="37" t="e">
        <f t="shared" si="77"/>
        <v>#VALUE!</v>
      </c>
      <c r="DB76" s="37" t="e">
        <f t="shared" si="77"/>
        <v>#VALUE!</v>
      </c>
      <c r="DC76" s="37" t="e">
        <f t="shared" si="77"/>
        <v>#VALUE!</v>
      </c>
      <c r="DD76" s="37" t="e">
        <f t="shared" si="77"/>
        <v>#VALUE!</v>
      </c>
      <c r="DE76" s="37" t="e">
        <f t="shared" si="77"/>
        <v>#VALUE!</v>
      </c>
      <c r="DF76" s="37" t="e">
        <f t="shared" si="77"/>
        <v>#VALUE!</v>
      </c>
      <c r="DG76" s="37" t="e">
        <f t="shared" si="77"/>
        <v>#VALUE!</v>
      </c>
      <c r="DH76" s="37" t="e">
        <f t="shared" si="77"/>
        <v>#VALUE!</v>
      </c>
      <c r="DI76" s="37" t="e">
        <f t="shared" si="77"/>
        <v>#VALUE!</v>
      </c>
      <c r="DJ76" s="37" t="e">
        <f t="shared" si="77"/>
        <v>#VALUE!</v>
      </c>
      <c r="DK76" s="37" t="e">
        <f t="shared" si="77"/>
        <v>#VALUE!</v>
      </c>
      <c r="DL76" s="37" t="e">
        <f t="shared" si="77"/>
        <v>#VALUE!</v>
      </c>
      <c r="DM76" s="37" t="e">
        <f t="shared" si="77"/>
        <v>#VALUE!</v>
      </c>
      <c r="DN76" s="37" t="e">
        <f t="shared" si="77"/>
        <v>#VALUE!</v>
      </c>
      <c r="DO76" s="37" t="e">
        <f t="shared" si="77"/>
        <v>#VALUE!</v>
      </c>
      <c r="DP76" s="37" t="e">
        <f t="shared" si="77"/>
        <v>#VALUE!</v>
      </c>
      <c r="DQ76" s="37" t="e">
        <f t="shared" si="77"/>
        <v>#VALUE!</v>
      </c>
      <c r="DR76" s="37" t="e">
        <f t="shared" si="77"/>
        <v>#VALUE!</v>
      </c>
      <c r="DS76" s="37" t="e">
        <f t="shared" si="77"/>
        <v>#VALUE!</v>
      </c>
      <c r="DT76" s="37" t="e">
        <f t="shared" si="77"/>
        <v>#VALUE!</v>
      </c>
      <c r="DU76" s="37" t="e">
        <f t="shared" si="77"/>
        <v>#VALUE!</v>
      </c>
      <c r="DV76" s="37" t="e">
        <f t="shared" si="77"/>
        <v>#VALUE!</v>
      </c>
      <c r="DW76" s="37" t="e">
        <f t="shared" si="77"/>
        <v>#VALUE!</v>
      </c>
      <c r="DX76" s="37" t="e">
        <f t="shared" si="77"/>
        <v>#VALUE!</v>
      </c>
      <c r="DY76" s="37" t="e">
        <f t="shared" si="77"/>
        <v>#VALUE!</v>
      </c>
      <c r="DZ76" s="37" t="e">
        <f t="shared" si="77"/>
        <v>#VALUE!</v>
      </c>
      <c r="EA76" s="37" t="e">
        <f t="shared" si="77"/>
        <v>#VALUE!</v>
      </c>
      <c r="EB76" s="37" t="e">
        <f t="shared" si="77"/>
        <v>#VALUE!</v>
      </c>
      <c r="EC76" s="37" t="e">
        <f t="shared" si="77"/>
        <v>#VALUE!</v>
      </c>
      <c r="ED76" s="37" t="e">
        <f t="shared" si="77"/>
        <v>#VALUE!</v>
      </c>
      <c r="EE76" s="37" t="e">
        <f t="shared" si="77"/>
        <v>#VALUE!</v>
      </c>
      <c r="EF76" s="37" t="e">
        <f t="shared" si="77"/>
        <v>#VALUE!</v>
      </c>
      <c r="EG76" s="37" t="e">
        <f t="shared" si="77"/>
        <v>#VALUE!</v>
      </c>
      <c r="EH76" s="37" t="e">
        <f t="shared" si="77"/>
        <v>#VALUE!</v>
      </c>
      <c r="EI76" s="37" t="e">
        <f t="shared" si="77"/>
        <v>#VALUE!</v>
      </c>
      <c r="EJ76" s="37" t="e">
        <f t="shared" si="77"/>
        <v>#VALUE!</v>
      </c>
      <c r="EK76" s="37" t="e">
        <f t="shared" si="77"/>
        <v>#VALUE!</v>
      </c>
      <c r="EL76" s="37" t="e">
        <f t="shared" si="77"/>
        <v>#VALUE!</v>
      </c>
      <c r="EM76" s="37" t="e">
        <f t="shared" si="77"/>
        <v>#VALUE!</v>
      </c>
      <c r="EN76" s="37" t="e">
        <f t="shared" si="77"/>
        <v>#VALUE!</v>
      </c>
      <c r="EO76" s="37" t="e">
        <f t="shared" si="77"/>
        <v>#VALUE!</v>
      </c>
      <c r="EP76" s="37" t="e">
        <f t="shared" si="77"/>
        <v>#VALUE!</v>
      </c>
      <c r="EQ76" s="37" t="e">
        <f t="shared" ref="EQ76:HB76" si="78">IF(EQ$36="x",FALSE,IF(AND($M76&gt;=EQ$40,$M76&lt;ER$40),TRUE,IF($Q76&lt;&gt;FALSE,IF(EP76=TRUE,IF(EQ$40&lt;=$Q76,TRUE,FALSE),FALSE),FALSE)))</f>
        <v>#VALUE!</v>
      </c>
      <c r="ER76" s="37" t="e">
        <f t="shared" si="78"/>
        <v>#VALUE!</v>
      </c>
      <c r="ES76" s="37" t="e">
        <f t="shared" si="78"/>
        <v>#VALUE!</v>
      </c>
      <c r="ET76" s="37" t="e">
        <f t="shared" si="78"/>
        <v>#VALUE!</v>
      </c>
      <c r="EU76" s="37" t="e">
        <f t="shared" si="78"/>
        <v>#VALUE!</v>
      </c>
      <c r="EV76" s="37" t="e">
        <f t="shared" si="78"/>
        <v>#VALUE!</v>
      </c>
      <c r="EW76" s="37" t="e">
        <f t="shared" si="78"/>
        <v>#VALUE!</v>
      </c>
      <c r="EX76" s="37" t="e">
        <f t="shared" si="78"/>
        <v>#VALUE!</v>
      </c>
      <c r="EY76" s="37" t="e">
        <f t="shared" si="78"/>
        <v>#VALUE!</v>
      </c>
      <c r="EZ76" s="37" t="e">
        <f t="shared" si="78"/>
        <v>#VALUE!</v>
      </c>
      <c r="FA76" s="37" t="e">
        <f t="shared" si="78"/>
        <v>#VALUE!</v>
      </c>
      <c r="FB76" s="37" t="e">
        <f t="shared" si="78"/>
        <v>#VALUE!</v>
      </c>
      <c r="FC76" s="37" t="e">
        <f t="shared" si="78"/>
        <v>#VALUE!</v>
      </c>
      <c r="FD76" s="37" t="e">
        <f t="shared" si="78"/>
        <v>#VALUE!</v>
      </c>
      <c r="FE76" s="37" t="e">
        <f t="shared" si="78"/>
        <v>#VALUE!</v>
      </c>
      <c r="FF76" s="37" t="e">
        <f t="shared" si="78"/>
        <v>#VALUE!</v>
      </c>
      <c r="FG76" s="37" t="e">
        <f t="shared" si="78"/>
        <v>#VALUE!</v>
      </c>
      <c r="FH76" s="37" t="e">
        <f t="shared" si="78"/>
        <v>#VALUE!</v>
      </c>
      <c r="FI76" s="37" t="e">
        <f t="shared" si="78"/>
        <v>#VALUE!</v>
      </c>
      <c r="FJ76" s="37" t="e">
        <f t="shared" si="78"/>
        <v>#VALUE!</v>
      </c>
      <c r="FK76" s="37" t="e">
        <f t="shared" si="78"/>
        <v>#VALUE!</v>
      </c>
      <c r="FL76" s="37" t="e">
        <f t="shared" si="78"/>
        <v>#VALUE!</v>
      </c>
      <c r="FM76" s="37" t="e">
        <f t="shared" si="78"/>
        <v>#VALUE!</v>
      </c>
      <c r="FN76" s="37" t="e">
        <f t="shared" si="78"/>
        <v>#VALUE!</v>
      </c>
      <c r="FO76" s="37" t="e">
        <f t="shared" si="78"/>
        <v>#VALUE!</v>
      </c>
      <c r="FP76" s="37" t="e">
        <f t="shared" si="78"/>
        <v>#VALUE!</v>
      </c>
      <c r="FQ76" s="37" t="e">
        <f t="shared" si="78"/>
        <v>#VALUE!</v>
      </c>
      <c r="FR76" s="37" t="e">
        <f t="shared" si="78"/>
        <v>#VALUE!</v>
      </c>
      <c r="FS76" s="37" t="e">
        <f t="shared" si="78"/>
        <v>#VALUE!</v>
      </c>
      <c r="FT76" s="37" t="e">
        <f t="shared" si="78"/>
        <v>#VALUE!</v>
      </c>
      <c r="FU76" s="37" t="e">
        <f t="shared" si="78"/>
        <v>#VALUE!</v>
      </c>
      <c r="FV76" s="37" t="e">
        <f t="shared" si="78"/>
        <v>#VALUE!</v>
      </c>
      <c r="FW76" s="37" t="e">
        <f t="shared" si="78"/>
        <v>#VALUE!</v>
      </c>
      <c r="FX76" s="37" t="e">
        <f t="shared" si="78"/>
        <v>#VALUE!</v>
      </c>
      <c r="FY76" s="37" t="e">
        <f t="shared" si="78"/>
        <v>#VALUE!</v>
      </c>
      <c r="FZ76" s="37" t="e">
        <f t="shared" si="78"/>
        <v>#VALUE!</v>
      </c>
      <c r="GA76" s="37" t="e">
        <f t="shared" si="78"/>
        <v>#VALUE!</v>
      </c>
      <c r="GB76" s="37" t="e">
        <f t="shared" si="78"/>
        <v>#VALUE!</v>
      </c>
      <c r="GC76" s="37" t="e">
        <f t="shared" si="78"/>
        <v>#VALUE!</v>
      </c>
      <c r="GD76" s="37" t="e">
        <f t="shared" si="78"/>
        <v>#VALUE!</v>
      </c>
      <c r="GE76" s="37" t="e">
        <f t="shared" si="78"/>
        <v>#VALUE!</v>
      </c>
      <c r="GF76" s="37" t="e">
        <f t="shared" si="78"/>
        <v>#VALUE!</v>
      </c>
      <c r="GG76" s="37" t="e">
        <f t="shared" si="78"/>
        <v>#VALUE!</v>
      </c>
      <c r="GH76" s="37" t="e">
        <f t="shared" si="78"/>
        <v>#VALUE!</v>
      </c>
      <c r="GI76" s="37" t="e">
        <f t="shared" si="78"/>
        <v>#VALUE!</v>
      </c>
      <c r="GJ76" s="37" t="e">
        <f t="shared" si="78"/>
        <v>#VALUE!</v>
      </c>
      <c r="GK76" s="37" t="e">
        <f t="shared" si="78"/>
        <v>#VALUE!</v>
      </c>
      <c r="GL76" s="37" t="e">
        <f t="shared" si="78"/>
        <v>#VALUE!</v>
      </c>
      <c r="GM76" s="37" t="e">
        <f t="shared" si="78"/>
        <v>#VALUE!</v>
      </c>
      <c r="GN76" s="37" t="e">
        <f t="shared" si="78"/>
        <v>#VALUE!</v>
      </c>
      <c r="GO76" s="37" t="e">
        <f t="shared" si="78"/>
        <v>#VALUE!</v>
      </c>
      <c r="GP76" s="37" t="e">
        <f t="shared" si="78"/>
        <v>#VALUE!</v>
      </c>
      <c r="GQ76" s="37" t="e">
        <f t="shared" si="78"/>
        <v>#VALUE!</v>
      </c>
      <c r="GR76" s="37" t="e">
        <f t="shared" si="78"/>
        <v>#VALUE!</v>
      </c>
      <c r="GS76" s="37" t="e">
        <f t="shared" si="78"/>
        <v>#VALUE!</v>
      </c>
      <c r="GT76" s="37" t="e">
        <f t="shared" si="78"/>
        <v>#VALUE!</v>
      </c>
      <c r="GU76" s="37" t="e">
        <f t="shared" si="78"/>
        <v>#VALUE!</v>
      </c>
      <c r="GV76" s="37" t="e">
        <f t="shared" si="78"/>
        <v>#VALUE!</v>
      </c>
      <c r="GW76" s="37" t="e">
        <f t="shared" si="78"/>
        <v>#VALUE!</v>
      </c>
      <c r="GX76" s="37" t="e">
        <f t="shared" si="78"/>
        <v>#VALUE!</v>
      </c>
      <c r="GY76" s="37" t="e">
        <f t="shared" si="78"/>
        <v>#VALUE!</v>
      </c>
      <c r="GZ76" s="37" t="e">
        <f t="shared" si="78"/>
        <v>#VALUE!</v>
      </c>
      <c r="HA76" s="37" t="e">
        <f t="shared" si="78"/>
        <v>#VALUE!</v>
      </c>
      <c r="HB76" s="37" t="e">
        <f t="shared" si="78"/>
        <v>#VALUE!</v>
      </c>
      <c r="HC76" s="37" t="e">
        <f t="shared" ref="HC76:IS76" si="79">IF(HC$36="x",FALSE,IF(AND($M76&gt;=HC$40,$M76&lt;HD$40),TRUE,IF($Q76&lt;&gt;FALSE,IF(HB76=TRUE,IF(HC$40&lt;=$Q76,TRUE,FALSE),FALSE),FALSE)))</f>
        <v>#VALUE!</v>
      </c>
      <c r="HD76" s="37" t="e">
        <f t="shared" si="79"/>
        <v>#VALUE!</v>
      </c>
      <c r="HE76" s="37" t="e">
        <f t="shared" si="79"/>
        <v>#VALUE!</v>
      </c>
      <c r="HF76" s="37" t="e">
        <f t="shared" si="79"/>
        <v>#VALUE!</v>
      </c>
      <c r="HG76" s="37" t="e">
        <f t="shared" si="79"/>
        <v>#VALUE!</v>
      </c>
      <c r="HH76" s="37" t="e">
        <f t="shared" si="79"/>
        <v>#VALUE!</v>
      </c>
      <c r="HI76" s="37" t="e">
        <f t="shared" si="79"/>
        <v>#VALUE!</v>
      </c>
      <c r="HJ76" s="37" t="e">
        <f t="shared" si="79"/>
        <v>#VALUE!</v>
      </c>
      <c r="HK76" s="37" t="e">
        <f t="shared" si="79"/>
        <v>#VALUE!</v>
      </c>
      <c r="HL76" s="37" t="e">
        <f t="shared" si="79"/>
        <v>#VALUE!</v>
      </c>
      <c r="HM76" s="37" t="e">
        <f t="shared" si="79"/>
        <v>#VALUE!</v>
      </c>
      <c r="HN76" s="37" t="e">
        <f t="shared" si="79"/>
        <v>#VALUE!</v>
      </c>
      <c r="HO76" s="37" t="e">
        <f t="shared" si="79"/>
        <v>#VALUE!</v>
      </c>
      <c r="HP76" s="37" t="e">
        <f t="shared" si="79"/>
        <v>#VALUE!</v>
      </c>
      <c r="HQ76" s="37" t="e">
        <f t="shared" si="79"/>
        <v>#VALUE!</v>
      </c>
      <c r="HR76" s="37" t="e">
        <f t="shared" si="79"/>
        <v>#VALUE!</v>
      </c>
      <c r="HS76" s="37" t="e">
        <f t="shared" si="79"/>
        <v>#VALUE!</v>
      </c>
      <c r="HT76" s="37" t="e">
        <f t="shared" si="79"/>
        <v>#VALUE!</v>
      </c>
      <c r="HU76" s="37" t="e">
        <f t="shared" si="79"/>
        <v>#VALUE!</v>
      </c>
      <c r="HV76" s="37" t="e">
        <f t="shared" si="79"/>
        <v>#VALUE!</v>
      </c>
      <c r="HW76" s="37" t="e">
        <f t="shared" si="79"/>
        <v>#VALUE!</v>
      </c>
      <c r="HX76" s="37" t="e">
        <f t="shared" si="79"/>
        <v>#VALUE!</v>
      </c>
      <c r="HY76" s="37" t="e">
        <f t="shared" si="79"/>
        <v>#VALUE!</v>
      </c>
      <c r="HZ76" s="37" t="e">
        <f t="shared" si="79"/>
        <v>#VALUE!</v>
      </c>
      <c r="IA76" s="37" t="e">
        <f t="shared" si="79"/>
        <v>#VALUE!</v>
      </c>
      <c r="IB76" s="37" t="e">
        <f t="shared" si="79"/>
        <v>#VALUE!</v>
      </c>
      <c r="IC76" s="37" t="e">
        <f t="shared" si="79"/>
        <v>#VALUE!</v>
      </c>
      <c r="ID76" s="37" t="e">
        <f t="shared" si="79"/>
        <v>#VALUE!</v>
      </c>
      <c r="IE76" s="37" t="e">
        <f t="shared" si="79"/>
        <v>#VALUE!</v>
      </c>
      <c r="IF76" s="37" t="e">
        <f t="shared" si="79"/>
        <v>#VALUE!</v>
      </c>
      <c r="IG76" s="37" t="e">
        <f t="shared" si="79"/>
        <v>#VALUE!</v>
      </c>
      <c r="IH76" s="37" t="e">
        <f t="shared" si="79"/>
        <v>#VALUE!</v>
      </c>
      <c r="II76" s="37" t="e">
        <f t="shared" si="79"/>
        <v>#VALUE!</v>
      </c>
      <c r="IJ76" s="37" t="e">
        <f t="shared" si="79"/>
        <v>#VALUE!</v>
      </c>
      <c r="IK76" s="37" t="e">
        <f t="shared" si="79"/>
        <v>#VALUE!</v>
      </c>
      <c r="IL76" s="37" t="e">
        <f t="shared" si="79"/>
        <v>#VALUE!</v>
      </c>
      <c r="IM76" s="37" t="e">
        <f t="shared" si="79"/>
        <v>#VALUE!</v>
      </c>
      <c r="IN76" s="37" t="e">
        <f t="shared" si="79"/>
        <v>#VALUE!</v>
      </c>
      <c r="IO76" s="37" t="e">
        <f t="shared" si="79"/>
        <v>#VALUE!</v>
      </c>
      <c r="IP76" s="37" t="e">
        <f t="shared" si="79"/>
        <v>#VALUE!</v>
      </c>
      <c r="IQ76" s="37" t="e">
        <f t="shared" si="79"/>
        <v>#VALUE!</v>
      </c>
      <c r="IR76" s="37" t="e">
        <f t="shared" si="79"/>
        <v>#VALUE!</v>
      </c>
      <c r="IS76" s="37" t="e">
        <f t="shared" si="79"/>
        <v>#VALUE!</v>
      </c>
    </row>
    <row r="77" spans="2:253" ht="15" customHeight="1">
      <c r="B77" s="243">
        <v>11</v>
      </c>
      <c r="C77" s="256"/>
      <c r="D77" s="256"/>
      <c r="E77" s="246"/>
      <c r="F77" s="247"/>
      <c r="G77" s="228"/>
      <c r="H77" s="229"/>
      <c r="I77" s="228"/>
      <c r="J77" s="229"/>
      <c r="K77" s="224">
        <f>IF(G77="",0,IF(I77="",1,(I77-G77+1)))</f>
        <v>0</v>
      </c>
      <c r="L77" s="222"/>
      <c r="M77" s="223" t="s">
        <v>76</v>
      </c>
      <c r="N77" s="223"/>
      <c r="O77" s="223"/>
      <c r="P77" s="223"/>
      <c r="Q77" s="223"/>
      <c r="R77" s="32"/>
      <c r="S77" s="33"/>
      <c r="T77" s="33"/>
      <c r="U77" s="34"/>
      <c r="V77" s="32"/>
      <c r="W77" s="33"/>
      <c r="X77" s="33"/>
      <c r="Y77" s="34"/>
      <c r="Z77" s="32"/>
      <c r="AA77" s="33"/>
      <c r="AB77" s="33"/>
      <c r="AC77" s="34"/>
      <c r="AD77" s="32"/>
      <c r="AE77" s="33"/>
      <c r="AF77" s="33"/>
      <c r="AG77" s="34"/>
      <c r="AH77" s="32"/>
      <c r="AI77" s="33"/>
      <c r="AJ77" s="33"/>
      <c r="AK77" s="34"/>
      <c r="AL77" s="32"/>
      <c r="AM77" s="33"/>
      <c r="AN77" s="33"/>
      <c r="AO77" s="34"/>
      <c r="AP77" s="32"/>
      <c r="AQ77" s="33"/>
      <c r="AR77" s="33"/>
      <c r="AS77" s="34"/>
      <c r="AT77" s="32"/>
      <c r="AU77" s="33"/>
      <c r="AV77" s="33"/>
      <c r="AW77" s="34"/>
      <c r="AX77" s="32"/>
      <c r="AY77" s="33"/>
      <c r="AZ77" s="33"/>
      <c r="BA77" s="34"/>
      <c r="BB77" s="32"/>
      <c r="BC77" s="33"/>
      <c r="BD77" s="33"/>
      <c r="BE77" s="34"/>
      <c r="BF77" s="32"/>
      <c r="BG77" s="33"/>
      <c r="BH77" s="33"/>
      <c r="BI77" s="34"/>
      <c r="BJ77" s="32"/>
      <c r="BK77" s="33"/>
      <c r="BL77" s="33"/>
      <c r="BM77" s="34"/>
      <c r="BN77" s="32"/>
      <c r="BO77" s="33"/>
      <c r="BP77" s="33"/>
      <c r="BQ77" s="34"/>
      <c r="BR77" s="32"/>
      <c r="BS77" s="33"/>
      <c r="BT77" s="33"/>
      <c r="BU77" s="34"/>
      <c r="BV77" s="32"/>
      <c r="BW77" s="33"/>
      <c r="BX77" s="33"/>
      <c r="BY77" s="34"/>
      <c r="BZ77" s="32"/>
      <c r="CA77" s="33"/>
      <c r="CB77" s="33"/>
      <c r="CC77" s="34"/>
      <c r="CD77" s="32"/>
      <c r="CE77" s="33"/>
      <c r="CF77" s="33"/>
      <c r="CG77" s="34"/>
      <c r="CH77" s="32"/>
      <c r="CI77" s="33"/>
      <c r="CJ77" s="33"/>
      <c r="CK77" s="34"/>
      <c r="CL77" s="32"/>
      <c r="CM77" s="33"/>
      <c r="CN77" s="33"/>
      <c r="CO77" s="34"/>
      <c r="CP77" s="32"/>
      <c r="CQ77" s="33"/>
      <c r="CR77" s="33"/>
      <c r="CS77" s="34"/>
      <c r="CT77" s="32"/>
      <c r="CU77" s="33"/>
      <c r="CV77" s="33"/>
      <c r="CW77" s="34"/>
      <c r="CX77" s="32"/>
      <c r="CY77" s="33"/>
      <c r="CZ77" s="33"/>
      <c r="DA77" s="34"/>
      <c r="DB77" s="32"/>
      <c r="DC77" s="33"/>
      <c r="DD77" s="33"/>
      <c r="DE77" s="34"/>
      <c r="DF77" s="32"/>
      <c r="DG77" s="33"/>
      <c r="DH77" s="33"/>
      <c r="DI77" s="34"/>
      <c r="DJ77" s="32"/>
      <c r="DK77" s="33"/>
      <c r="DL77" s="33"/>
      <c r="DM77" s="34"/>
      <c r="DN77" s="32"/>
      <c r="DO77" s="33"/>
      <c r="DP77" s="33"/>
      <c r="DQ77" s="34"/>
      <c r="DR77" s="32"/>
      <c r="DS77" s="33"/>
      <c r="DT77" s="33"/>
      <c r="DU77" s="34"/>
      <c r="DV77" s="32"/>
      <c r="DW77" s="33"/>
      <c r="DX77" s="33"/>
      <c r="DY77" s="34"/>
      <c r="DZ77" s="32"/>
      <c r="EA77" s="33"/>
      <c r="EB77" s="33"/>
      <c r="EC77" s="34"/>
      <c r="ED77" s="32"/>
      <c r="EE77" s="33"/>
      <c r="EF77" s="33"/>
      <c r="EG77" s="34"/>
      <c r="EH77" s="32"/>
      <c r="EI77" s="33"/>
      <c r="EJ77" s="33"/>
      <c r="EK77" s="34"/>
      <c r="EL77" s="32"/>
      <c r="EM77" s="33"/>
      <c r="EN77" s="33"/>
      <c r="EO77" s="34"/>
      <c r="EP77" s="32"/>
      <c r="EQ77" s="33"/>
      <c r="ER77" s="33"/>
      <c r="ES77" s="34"/>
      <c r="ET77" s="32"/>
      <c r="EU77" s="33"/>
      <c r="EV77" s="33"/>
      <c r="EW77" s="34"/>
      <c r="EX77" s="32"/>
      <c r="EY77" s="33"/>
      <c r="EZ77" s="33"/>
      <c r="FA77" s="34"/>
      <c r="FB77" s="32"/>
      <c r="FC77" s="33"/>
      <c r="FD77" s="33"/>
      <c r="FE77" s="34"/>
      <c r="FF77" s="32"/>
      <c r="FG77" s="33"/>
      <c r="FH77" s="33"/>
      <c r="FI77" s="34"/>
      <c r="FJ77" s="32"/>
      <c r="FK77" s="33"/>
      <c r="FL77" s="33"/>
      <c r="FM77" s="34"/>
      <c r="FN77" s="32"/>
      <c r="FO77" s="33"/>
      <c r="FP77" s="33"/>
      <c r="FQ77" s="34"/>
      <c r="FR77" s="32"/>
      <c r="FS77" s="33"/>
      <c r="FT77" s="33"/>
      <c r="FU77" s="34"/>
      <c r="FV77" s="32"/>
      <c r="FW77" s="33"/>
      <c r="FX77" s="33"/>
      <c r="FY77" s="34"/>
      <c r="FZ77" s="32"/>
      <c r="GA77" s="33"/>
      <c r="GB77" s="33"/>
      <c r="GC77" s="34"/>
      <c r="GD77" s="32"/>
      <c r="GE77" s="33"/>
      <c r="GF77" s="33"/>
      <c r="GG77" s="34"/>
      <c r="GH77" s="32"/>
      <c r="GI77" s="33"/>
      <c r="GJ77" s="33"/>
      <c r="GK77" s="34"/>
      <c r="GL77" s="32"/>
      <c r="GM77" s="33"/>
      <c r="GN77" s="33"/>
      <c r="GO77" s="34"/>
      <c r="GP77" s="32"/>
      <c r="GQ77" s="33"/>
      <c r="GR77" s="33"/>
      <c r="GS77" s="34"/>
      <c r="GT77" s="32"/>
      <c r="GU77" s="33"/>
      <c r="GV77" s="33"/>
      <c r="GW77" s="34"/>
      <c r="GX77" s="32"/>
      <c r="GY77" s="33"/>
      <c r="GZ77" s="33"/>
      <c r="HA77" s="34"/>
      <c r="HB77" s="32"/>
      <c r="HC77" s="33"/>
      <c r="HD77" s="33"/>
      <c r="HE77" s="34"/>
      <c r="HF77" s="32"/>
      <c r="HG77" s="33"/>
      <c r="HH77" s="33"/>
      <c r="HI77" s="34"/>
      <c r="HJ77" s="32"/>
      <c r="HK77" s="33"/>
      <c r="HL77" s="33"/>
      <c r="HM77" s="34"/>
      <c r="HN77" s="32"/>
      <c r="HO77" s="33"/>
      <c r="HP77" s="33"/>
      <c r="HQ77" s="34"/>
      <c r="HR77" s="32"/>
      <c r="HS77" s="33"/>
      <c r="HT77" s="33"/>
      <c r="HU77" s="34"/>
      <c r="HV77" s="32"/>
      <c r="HW77" s="33"/>
      <c r="HX77" s="33"/>
      <c r="HY77" s="34"/>
      <c r="HZ77" s="32"/>
      <c r="IA77" s="33"/>
      <c r="IB77" s="33"/>
      <c r="IC77" s="34"/>
      <c r="ID77" s="32"/>
      <c r="IE77" s="33"/>
      <c r="IF77" s="33"/>
      <c r="IG77" s="34"/>
      <c r="IH77" s="32"/>
      <c r="II77" s="33"/>
      <c r="IJ77" s="33"/>
      <c r="IK77" s="34"/>
      <c r="IL77" s="32"/>
      <c r="IM77" s="33"/>
      <c r="IN77" s="33"/>
      <c r="IO77" s="34"/>
      <c r="IP77" s="32"/>
      <c r="IQ77" s="33"/>
      <c r="IR77" s="33"/>
      <c r="IS77" s="34"/>
    </row>
    <row r="78" spans="2:253" ht="0.15" customHeight="1">
      <c r="B78" s="244"/>
      <c r="C78" s="256"/>
      <c r="D78" s="256"/>
      <c r="E78" s="246"/>
      <c r="F78" s="247"/>
      <c r="G78" s="183"/>
      <c r="H78" s="184"/>
      <c r="I78" s="183"/>
      <c r="J78" s="185"/>
      <c r="K78" s="224"/>
      <c r="L78" s="222"/>
      <c r="M78" s="95" t="e">
        <f>ROUND(TEXT(G77,"????"),0)</f>
        <v>#VALUE!</v>
      </c>
      <c r="N78" s="96"/>
      <c r="O78" s="96"/>
      <c r="P78" s="96"/>
      <c r="Q78" s="95" t="b">
        <f>IF(COUNT(I77)=1,ROUND(TEXT(I77,"????"),0),FALSE)</f>
        <v>0</v>
      </c>
      <c r="R78" s="37" t="e">
        <f>IF(R$36="x",FALSE,IF(AND($M78&gt;=R$40,$M78&lt;S$40),TRUE,IF($Q78&lt;&gt;FALSE,IF($Q78&lt;=R$40,TRUE,FALSE))))</f>
        <v>#VALUE!</v>
      </c>
      <c r="S78" s="37" t="e">
        <f t="shared" ref="S78:CD78" si="80">IF(S$36="x",FALSE,IF(AND($M78&gt;=S$40,$M78&lt;T$40),TRUE,IF($Q78&lt;&gt;FALSE,IF(R78=TRUE,IF(S$40&lt;=$Q78,TRUE,FALSE),FALSE),FALSE)))</f>
        <v>#VALUE!</v>
      </c>
      <c r="T78" s="37" t="e">
        <f t="shared" si="80"/>
        <v>#VALUE!</v>
      </c>
      <c r="U78" s="37" t="e">
        <f t="shared" si="80"/>
        <v>#VALUE!</v>
      </c>
      <c r="V78" s="37" t="e">
        <f t="shared" si="80"/>
        <v>#VALUE!</v>
      </c>
      <c r="W78" s="37" t="e">
        <f t="shared" si="80"/>
        <v>#VALUE!</v>
      </c>
      <c r="X78" s="37" t="e">
        <f t="shared" si="80"/>
        <v>#VALUE!</v>
      </c>
      <c r="Y78" s="37" t="e">
        <f t="shared" si="80"/>
        <v>#VALUE!</v>
      </c>
      <c r="Z78" s="37" t="e">
        <f t="shared" si="80"/>
        <v>#VALUE!</v>
      </c>
      <c r="AA78" s="37" t="e">
        <f t="shared" si="80"/>
        <v>#VALUE!</v>
      </c>
      <c r="AB78" s="37" t="e">
        <f t="shared" si="80"/>
        <v>#VALUE!</v>
      </c>
      <c r="AC78" s="37" t="e">
        <f t="shared" si="80"/>
        <v>#VALUE!</v>
      </c>
      <c r="AD78" s="37" t="e">
        <f t="shared" si="80"/>
        <v>#VALUE!</v>
      </c>
      <c r="AE78" s="37" t="e">
        <f t="shared" si="80"/>
        <v>#VALUE!</v>
      </c>
      <c r="AF78" s="37" t="e">
        <f t="shared" si="80"/>
        <v>#VALUE!</v>
      </c>
      <c r="AG78" s="37" t="e">
        <f t="shared" si="80"/>
        <v>#VALUE!</v>
      </c>
      <c r="AH78" s="37" t="e">
        <f t="shared" si="80"/>
        <v>#VALUE!</v>
      </c>
      <c r="AI78" s="37" t="e">
        <f t="shared" si="80"/>
        <v>#VALUE!</v>
      </c>
      <c r="AJ78" s="37" t="e">
        <f t="shared" si="80"/>
        <v>#VALUE!</v>
      </c>
      <c r="AK78" s="37" t="e">
        <f t="shared" si="80"/>
        <v>#VALUE!</v>
      </c>
      <c r="AL78" s="37" t="e">
        <f t="shared" si="80"/>
        <v>#VALUE!</v>
      </c>
      <c r="AM78" s="37" t="e">
        <f t="shared" si="80"/>
        <v>#VALUE!</v>
      </c>
      <c r="AN78" s="37" t="e">
        <f t="shared" si="80"/>
        <v>#VALUE!</v>
      </c>
      <c r="AO78" s="37" t="e">
        <f t="shared" si="80"/>
        <v>#VALUE!</v>
      </c>
      <c r="AP78" s="37" t="e">
        <f t="shared" si="80"/>
        <v>#VALUE!</v>
      </c>
      <c r="AQ78" s="37" t="e">
        <f t="shared" si="80"/>
        <v>#VALUE!</v>
      </c>
      <c r="AR78" s="37" t="e">
        <f t="shared" si="80"/>
        <v>#VALUE!</v>
      </c>
      <c r="AS78" s="37" t="e">
        <f t="shared" si="80"/>
        <v>#VALUE!</v>
      </c>
      <c r="AT78" s="37" t="e">
        <f t="shared" si="80"/>
        <v>#VALUE!</v>
      </c>
      <c r="AU78" s="37" t="e">
        <f t="shared" si="80"/>
        <v>#VALUE!</v>
      </c>
      <c r="AV78" s="37" t="e">
        <f t="shared" si="80"/>
        <v>#VALUE!</v>
      </c>
      <c r="AW78" s="37" t="e">
        <f t="shared" si="80"/>
        <v>#VALUE!</v>
      </c>
      <c r="AX78" s="37" t="e">
        <f t="shared" si="80"/>
        <v>#VALUE!</v>
      </c>
      <c r="AY78" s="37" t="e">
        <f t="shared" si="80"/>
        <v>#VALUE!</v>
      </c>
      <c r="AZ78" s="37" t="e">
        <f t="shared" si="80"/>
        <v>#VALUE!</v>
      </c>
      <c r="BA78" s="37" t="e">
        <f t="shared" si="80"/>
        <v>#VALUE!</v>
      </c>
      <c r="BB78" s="37" t="e">
        <f t="shared" si="80"/>
        <v>#VALUE!</v>
      </c>
      <c r="BC78" s="37" t="e">
        <f t="shared" si="80"/>
        <v>#VALUE!</v>
      </c>
      <c r="BD78" s="37" t="e">
        <f t="shared" si="80"/>
        <v>#VALUE!</v>
      </c>
      <c r="BE78" s="37" t="e">
        <f t="shared" si="80"/>
        <v>#VALUE!</v>
      </c>
      <c r="BF78" s="37" t="e">
        <f t="shared" si="80"/>
        <v>#VALUE!</v>
      </c>
      <c r="BG78" s="37" t="e">
        <f t="shared" si="80"/>
        <v>#VALUE!</v>
      </c>
      <c r="BH78" s="37" t="e">
        <f t="shared" si="80"/>
        <v>#VALUE!</v>
      </c>
      <c r="BI78" s="37" t="e">
        <f t="shared" si="80"/>
        <v>#VALUE!</v>
      </c>
      <c r="BJ78" s="37" t="e">
        <f t="shared" si="80"/>
        <v>#VALUE!</v>
      </c>
      <c r="BK78" s="37" t="e">
        <f t="shared" si="80"/>
        <v>#VALUE!</v>
      </c>
      <c r="BL78" s="37" t="e">
        <f t="shared" si="80"/>
        <v>#VALUE!</v>
      </c>
      <c r="BM78" s="37" t="e">
        <f t="shared" si="80"/>
        <v>#VALUE!</v>
      </c>
      <c r="BN78" s="37" t="e">
        <f t="shared" si="80"/>
        <v>#VALUE!</v>
      </c>
      <c r="BO78" s="37" t="e">
        <f t="shared" si="80"/>
        <v>#VALUE!</v>
      </c>
      <c r="BP78" s="37" t="e">
        <f t="shared" si="80"/>
        <v>#VALUE!</v>
      </c>
      <c r="BQ78" s="37" t="e">
        <f t="shared" si="80"/>
        <v>#VALUE!</v>
      </c>
      <c r="BR78" s="37" t="e">
        <f t="shared" si="80"/>
        <v>#VALUE!</v>
      </c>
      <c r="BS78" s="37" t="e">
        <f t="shared" si="80"/>
        <v>#VALUE!</v>
      </c>
      <c r="BT78" s="37" t="e">
        <f t="shared" si="80"/>
        <v>#VALUE!</v>
      </c>
      <c r="BU78" s="37" t="e">
        <f t="shared" si="80"/>
        <v>#VALUE!</v>
      </c>
      <c r="BV78" s="37" t="e">
        <f t="shared" si="80"/>
        <v>#VALUE!</v>
      </c>
      <c r="BW78" s="37" t="e">
        <f t="shared" si="80"/>
        <v>#VALUE!</v>
      </c>
      <c r="BX78" s="37" t="e">
        <f t="shared" si="80"/>
        <v>#VALUE!</v>
      </c>
      <c r="BY78" s="37" t="e">
        <f t="shared" si="80"/>
        <v>#VALUE!</v>
      </c>
      <c r="BZ78" s="37" t="e">
        <f t="shared" si="80"/>
        <v>#VALUE!</v>
      </c>
      <c r="CA78" s="37" t="e">
        <f t="shared" si="80"/>
        <v>#VALUE!</v>
      </c>
      <c r="CB78" s="37" t="e">
        <f t="shared" si="80"/>
        <v>#VALUE!</v>
      </c>
      <c r="CC78" s="37" t="e">
        <f t="shared" si="80"/>
        <v>#VALUE!</v>
      </c>
      <c r="CD78" s="37" t="e">
        <f t="shared" si="80"/>
        <v>#VALUE!</v>
      </c>
      <c r="CE78" s="37" t="e">
        <f t="shared" ref="CE78:EP78" si="81">IF(CE$36="x",FALSE,IF(AND($M78&gt;=CE$40,$M78&lt;CF$40),TRUE,IF($Q78&lt;&gt;FALSE,IF(CD78=TRUE,IF(CE$40&lt;=$Q78,TRUE,FALSE),FALSE),FALSE)))</f>
        <v>#VALUE!</v>
      </c>
      <c r="CF78" s="37" t="e">
        <f t="shared" si="81"/>
        <v>#VALUE!</v>
      </c>
      <c r="CG78" s="37" t="e">
        <f t="shared" si="81"/>
        <v>#VALUE!</v>
      </c>
      <c r="CH78" s="37" t="e">
        <f t="shared" si="81"/>
        <v>#VALUE!</v>
      </c>
      <c r="CI78" s="37" t="e">
        <f t="shared" si="81"/>
        <v>#VALUE!</v>
      </c>
      <c r="CJ78" s="37" t="e">
        <f t="shared" si="81"/>
        <v>#VALUE!</v>
      </c>
      <c r="CK78" s="37" t="e">
        <f t="shared" si="81"/>
        <v>#VALUE!</v>
      </c>
      <c r="CL78" s="37" t="e">
        <f t="shared" si="81"/>
        <v>#VALUE!</v>
      </c>
      <c r="CM78" s="37" t="e">
        <f t="shared" si="81"/>
        <v>#VALUE!</v>
      </c>
      <c r="CN78" s="37" t="e">
        <f t="shared" si="81"/>
        <v>#VALUE!</v>
      </c>
      <c r="CO78" s="37" t="e">
        <f t="shared" si="81"/>
        <v>#VALUE!</v>
      </c>
      <c r="CP78" s="37" t="e">
        <f t="shared" si="81"/>
        <v>#VALUE!</v>
      </c>
      <c r="CQ78" s="37" t="e">
        <f t="shared" si="81"/>
        <v>#VALUE!</v>
      </c>
      <c r="CR78" s="37" t="e">
        <f t="shared" si="81"/>
        <v>#VALUE!</v>
      </c>
      <c r="CS78" s="37" t="e">
        <f t="shared" si="81"/>
        <v>#VALUE!</v>
      </c>
      <c r="CT78" s="37" t="e">
        <f t="shared" si="81"/>
        <v>#VALUE!</v>
      </c>
      <c r="CU78" s="37" t="e">
        <f t="shared" si="81"/>
        <v>#VALUE!</v>
      </c>
      <c r="CV78" s="37" t="e">
        <f t="shared" si="81"/>
        <v>#VALUE!</v>
      </c>
      <c r="CW78" s="37" t="e">
        <f t="shared" si="81"/>
        <v>#VALUE!</v>
      </c>
      <c r="CX78" s="37" t="e">
        <f t="shared" si="81"/>
        <v>#VALUE!</v>
      </c>
      <c r="CY78" s="37" t="e">
        <f t="shared" si="81"/>
        <v>#VALUE!</v>
      </c>
      <c r="CZ78" s="37" t="e">
        <f t="shared" si="81"/>
        <v>#VALUE!</v>
      </c>
      <c r="DA78" s="37" t="e">
        <f t="shared" si="81"/>
        <v>#VALUE!</v>
      </c>
      <c r="DB78" s="37" t="e">
        <f t="shared" si="81"/>
        <v>#VALUE!</v>
      </c>
      <c r="DC78" s="37" t="e">
        <f t="shared" si="81"/>
        <v>#VALUE!</v>
      </c>
      <c r="DD78" s="37" t="e">
        <f t="shared" si="81"/>
        <v>#VALUE!</v>
      </c>
      <c r="DE78" s="37" t="e">
        <f t="shared" si="81"/>
        <v>#VALUE!</v>
      </c>
      <c r="DF78" s="37" t="e">
        <f t="shared" si="81"/>
        <v>#VALUE!</v>
      </c>
      <c r="DG78" s="37" t="e">
        <f t="shared" si="81"/>
        <v>#VALUE!</v>
      </c>
      <c r="DH78" s="37" t="e">
        <f t="shared" si="81"/>
        <v>#VALUE!</v>
      </c>
      <c r="DI78" s="37" t="e">
        <f t="shared" si="81"/>
        <v>#VALUE!</v>
      </c>
      <c r="DJ78" s="37" t="e">
        <f t="shared" si="81"/>
        <v>#VALUE!</v>
      </c>
      <c r="DK78" s="37" t="e">
        <f t="shared" si="81"/>
        <v>#VALUE!</v>
      </c>
      <c r="DL78" s="37" t="e">
        <f t="shared" si="81"/>
        <v>#VALUE!</v>
      </c>
      <c r="DM78" s="37" t="e">
        <f t="shared" si="81"/>
        <v>#VALUE!</v>
      </c>
      <c r="DN78" s="37" t="e">
        <f t="shared" si="81"/>
        <v>#VALUE!</v>
      </c>
      <c r="DO78" s="37" t="e">
        <f t="shared" si="81"/>
        <v>#VALUE!</v>
      </c>
      <c r="DP78" s="37" t="e">
        <f t="shared" si="81"/>
        <v>#VALUE!</v>
      </c>
      <c r="DQ78" s="37" t="e">
        <f t="shared" si="81"/>
        <v>#VALUE!</v>
      </c>
      <c r="DR78" s="37" t="e">
        <f t="shared" si="81"/>
        <v>#VALUE!</v>
      </c>
      <c r="DS78" s="37" t="e">
        <f t="shared" si="81"/>
        <v>#VALUE!</v>
      </c>
      <c r="DT78" s="37" t="e">
        <f t="shared" si="81"/>
        <v>#VALUE!</v>
      </c>
      <c r="DU78" s="37" t="e">
        <f t="shared" si="81"/>
        <v>#VALUE!</v>
      </c>
      <c r="DV78" s="37" t="e">
        <f t="shared" si="81"/>
        <v>#VALUE!</v>
      </c>
      <c r="DW78" s="37" t="e">
        <f t="shared" si="81"/>
        <v>#VALUE!</v>
      </c>
      <c r="DX78" s="37" t="e">
        <f t="shared" si="81"/>
        <v>#VALUE!</v>
      </c>
      <c r="DY78" s="37" t="e">
        <f t="shared" si="81"/>
        <v>#VALUE!</v>
      </c>
      <c r="DZ78" s="37" t="e">
        <f t="shared" si="81"/>
        <v>#VALUE!</v>
      </c>
      <c r="EA78" s="37" t="e">
        <f t="shared" si="81"/>
        <v>#VALUE!</v>
      </c>
      <c r="EB78" s="37" t="e">
        <f t="shared" si="81"/>
        <v>#VALUE!</v>
      </c>
      <c r="EC78" s="37" t="e">
        <f t="shared" si="81"/>
        <v>#VALUE!</v>
      </c>
      <c r="ED78" s="37" t="e">
        <f t="shared" si="81"/>
        <v>#VALUE!</v>
      </c>
      <c r="EE78" s="37" t="e">
        <f t="shared" si="81"/>
        <v>#VALUE!</v>
      </c>
      <c r="EF78" s="37" t="e">
        <f t="shared" si="81"/>
        <v>#VALUE!</v>
      </c>
      <c r="EG78" s="37" t="e">
        <f t="shared" si="81"/>
        <v>#VALUE!</v>
      </c>
      <c r="EH78" s="37" t="e">
        <f t="shared" si="81"/>
        <v>#VALUE!</v>
      </c>
      <c r="EI78" s="37" t="e">
        <f t="shared" si="81"/>
        <v>#VALUE!</v>
      </c>
      <c r="EJ78" s="37" t="e">
        <f t="shared" si="81"/>
        <v>#VALUE!</v>
      </c>
      <c r="EK78" s="37" t="e">
        <f t="shared" si="81"/>
        <v>#VALUE!</v>
      </c>
      <c r="EL78" s="37" t="e">
        <f t="shared" si="81"/>
        <v>#VALUE!</v>
      </c>
      <c r="EM78" s="37" t="e">
        <f t="shared" si="81"/>
        <v>#VALUE!</v>
      </c>
      <c r="EN78" s="37" t="e">
        <f t="shared" si="81"/>
        <v>#VALUE!</v>
      </c>
      <c r="EO78" s="37" t="e">
        <f t="shared" si="81"/>
        <v>#VALUE!</v>
      </c>
      <c r="EP78" s="37" t="e">
        <f t="shared" si="81"/>
        <v>#VALUE!</v>
      </c>
      <c r="EQ78" s="37" t="e">
        <f t="shared" ref="EQ78:HB78" si="82">IF(EQ$36="x",FALSE,IF(AND($M78&gt;=EQ$40,$M78&lt;ER$40),TRUE,IF($Q78&lt;&gt;FALSE,IF(EP78=TRUE,IF(EQ$40&lt;=$Q78,TRUE,FALSE),FALSE),FALSE)))</f>
        <v>#VALUE!</v>
      </c>
      <c r="ER78" s="37" t="e">
        <f t="shared" si="82"/>
        <v>#VALUE!</v>
      </c>
      <c r="ES78" s="37" t="e">
        <f t="shared" si="82"/>
        <v>#VALUE!</v>
      </c>
      <c r="ET78" s="37" t="e">
        <f t="shared" si="82"/>
        <v>#VALUE!</v>
      </c>
      <c r="EU78" s="37" t="e">
        <f t="shared" si="82"/>
        <v>#VALUE!</v>
      </c>
      <c r="EV78" s="37" t="e">
        <f t="shared" si="82"/>
        <v>#VALUE!</v>
      </c>
      <c r="EW78" s="37" t="e">
        <f t="shared" si="82"/>
        <v>#VALUE!</v>
      </c>
      <c r="EX78" s="37" t="e">
        <f t="shared" si="82"/>
        <v>#VALUE!</v>
      </c>
      <c r="EY78" s="37" t="e">
        <f t="shared" si="82"/>
        <v>#VALUE!</v>
      </c>
      <c r="EZ78" s="37" t="e">
        <f t="shared" si="82"/>
        <v>#VALUE!</v>
      </c>
      <c r="FA78" s="37" t="e">
        <f t="shared" si="82"/>
        <v>#VALUE!</v>
      </c>
      <c r="FB78" s="37" t="e">
        <f t="shared" si="82"/>
        <v>#VALUE!</v>
      </c>
      <c r="FC78" s="37" t="e">
        <f t="shared" si="82"/>
        <v>#VALUE!</v>
      </c>
      <c r="FD78" s="37" t="e">
        <f t="shared" si="82"/>
        <v>#VALUE!</v>
      </c>
      <c r="FE78" s="37" t="e">
        <f t="shared" si="82"/>
        <v>#VALUE!</v>
      </c>
      <c r="FF78" s="37" t="e">
        <f t="shared" si="82"/>
        <v>#VALUE!</v>
      </c>
      <c r="FG78" s="37" t="e">
        <f t="shared" si="82"/>
        <v>#VALUE!</v>
      </c>
      <c r="FH78" s="37" t="e">
        <f t="shared" si="82"/>
        <v>#VALUE!</v>
      </c>
      <c r="FI78" s="37" t="e">
        <f t="shared" si="82"/>
        <v>#VALUE!</v>
      </c>
      <c r="FJ78" s="37" t="e">
        <f t="shared" si="82"/>
        <v>#VALUE!</v>
      </c>
      <c r="FK78" s="37" t="e">
        <f t="shared" si="82"/>
        <v>#VALUE!</v>
      </c>
      <c r="FL78" s="37" t="e">
        <f t="shared" si="82"/>
        <v>#VALUE!</v>
      </c>
      <c r="FM78" s="37" t="e">
        <f t="shared" si="82"/>
        <v>#VALUE!</v>
      </c>
      <c r="FN78" s="37" t="e">
        <f t="shared" si="82"/>
        <v>#VALUE!</v>
      </c>
      <c r="FO78" s="37" t="e">
        <f t="shared" si="82"/>
        <v>#VALUE!</v>
      </c>
      <c r="FP78" s="37" t="e">
        <f t="shared" si="82"/>
        <v>#VALUE!</v>
      </c>
      <c r="FQ78" s="37" t="e">
        <f t="shared" si="82"/>
        <v>#VALUE!</v>
      </c>
      <c r="FR78" s="37" t="e">
        <f t="shared" si="82"/>
        <v>#VALUE!</v>
      </c>
      <c r="FS78" s="37" t="e">
        <f t="shared" si="82"/>
        <v>#VALUE!</v>
      </c>
      <c r="FT78" s="37" t="e">
        <f t="shared" si="82"/>
        <v>#VALUE!</v>
      </c>
      <c r="FU78" s="37" t="e">
        <f t="shared" si="82"/>
        <v>#VALUE!</v>
      </c>
      <c r="FV78" s="37" t="e">
        <f t="shared" si="82"/>
        <v>#VALUE!</v>
      </c>
      <c r="FW78" s="37" t="e">
        <f t="shared" si="82"/>
        <v>#VALUE!</v>
      </c>
      <c r="FX78" s="37" t="e">
        <f t="shared" si="82"/>
        <v>#VALUE!</v>
      </c>
      <c r="FY78" s="37" t="e">
        <f t="shared" si="82"/>
        <v>#VALUE!</v>
      </c>
      <c r="FZ78" s="37" t="e">
        <f t="shared" si="82"/>
        <v>#VALUE!</v>
      </c>
      <c r="GA78" s="37" t="e">
        <f t="shared" si="82"/>
        <v>#VALUE!</v>
      </c>
      <c r="GB78" s="37" t="e">
        <f t="shared" si="82"/>
        <v>#VALUE!</v>
      </c>
      <c r="GC78" s="37" t="e">
        <f t="shared" si="82"/>
        <v>#VALUE!</v>
      </c>
      <c r="GD78" s="37" t="e">
        <f t="shared" si="82"/>
        <v>#VALUE!</v>
      </c>
      <c r="GE78" s="37" t="e">
        <f t="shared" si="82"/>
        <v>#VALUE!</v>
      </c>
      <c r="GF78" s="37" t="e">
        <f t="shared" si="82"/>
        <v>#VALUE!</v>
      </c>
      <c r="GG78" s="37" t="e">
        <f t="shared" si="82"/>
        <v>#VALUE!</v>
      </c>
      <c r="GH78" s="37" t="e">
        <f t="shared" si="82"/>
        <v>#VALUE!</v>
      </c>
      <c r="GI78" s="37" t="e">
        <f t="shared" si="82"/>
        <v>#VALUE!</v>
      </c>
      <c r="GJ78" s="37" t="e">
        <f t="shared" si="82"/>
        <v>#VALUE!</v>
      </c>
      <c r="GK78" s="37" t="e">
        <f t="shared" si="82"/>
        <v>#VALUE!</v>
      </c>
      <c r="GL78" s="37" t="e">
        <f t="shared" si="82"/>
        <v>#VALUE!</v>
      </c>
      <c r="GM78" s="37" t="e">
        <f t="shared" si="82"/>
        <v>#VALUE!</v>
      </c>
      <c r="GN78" s="37" t="e">
        <f t="shared" si="82"/>
        <v>#VALUE!</v>
      </c>
      <c r="GO78" s="37" t="e">
        <f t="shared" si="82"/>
        <v>#VALUE!</v>
      </c>
      <c r="GP78" s="37" t="e">
        <f t="shared" si="82"/>
        <v>#VALUE!</v>
      </c>
      <c r="GQ78" s="37" t="e">
        <f t="shared" si="82"/>
        <v>#VALUE!</v>
      </c>
      <c r="GR78" s="37" t="e">
        <f t="shared" si="82"/>
        <v>#VALUE!</v>
      </c>
      <c r="GS78" s="37" t="e">
        <f t="shared" si="82"/>
        <v>#VALUE!</v>
      </c>
      <c r="GT78" s="37" t="e">
        <f t="shared" si="82"/>
        <v>#VALUE!</v>
      </c>
      <c r="GU78" s="37" t="e">
        <f t="shared" si="82"/>
        <v>#VALUE!</v>
      </c>
      <c r="GV78" s="37" t="e">
        <f t="shared" si="82"/>
        <v>#VALUE!</v>
      </c>
      <c r="GW78" s="37" t="e">
        <f t="shared" si="82"/>
        <v>#VALUE!</v>
      </c>
      <c r="GX78" s="37" t="e">
        <f t="shared" si="82"/>
        <v>#VALUE!</v>
      </c>
      <c r="GY78" s="37" t="e">
        <f t="shared" si="82"/>
        <v>#VALUE!</v>
      </c>
      <c r="GZ78" s="37" t="e">
        <f t="shared" si="82"/>
        <v>#VALUE!</v>
      </c>
      <c r="HA78" s="37" t="e">
        <f t="shared" si="82"/>
        <v>#VALUE!</v>
      </c>
      <c r="HB78" s="37" t="e">
        <f t="shared" si="82"/>
        <v>#VALUE!</v>
      </c>
      <c r="HC78" s="37" t="e">
        <f t="shared" ref="HC78:IS78" si="83">IF(HC$36="x",FALSE,IF(AND($M78&gt;=HC$40,$M78&lt;HD$40),TRUE,IF($Q78&lt;&gt;FALSE,IF(HB78=TRUE,IF(HC$40&lt;=$Q78,TRUE,FALSE),FALSE),FALSE)))</f>
        <v>#VALUE!</v>
      </c>
      <c r="HD78" s="37" t="e">
        <f t="shared" si="83"/>
        <v>#VALUE!</v>
      </c>
      <c r="HE78" s="37" t="e">
        <f t="shared" si="83"/>
        <v>#VALUE!</v>
      </c>
      <c r="HF78" s="37" t="e">
        <f t="shared" si="83"/>
        <v>#VALUE!</v>
      </c>
      <c r="HG78" s="37" t="e">
        <f t="shared" si="83"/>
        <v>#VALUE!</v>
      </c>
      <c r="HH78" s="37" t="e">
        <f t="shared" si="83"/>
        <v>#VALUE!</v>
      </c>
      <c r="HI78" s="37" t="e">
        <f t="shared" si="83"/>
        <v>#VALUE!</v>
      </c>
      <c r="HJ78" s="37" t="e">
        <f t="shared" si="83"/>
        <v>#VALUE!</v>
      </c>
      <c r="HK78" s="37" t="e">
        <f t="shared" si="83"/>
        <v>#VALUE!</v>
      </c>
      <c r="HL78" s="37" t="e">
        <f t="shared" si="83"/>
        <v>#VALUE!</v>
      </c>
      <c r="HM78" s="37" t="e">
        <f t="shared" si="83"/>
        <v>#VALUE!</v>
      </c>
      <c r="HN78" s="37" t="e">
        <f t="shared" si="83"/>
        <v>#VALUE!</v>
      </c>
      <c r="HO78" s="37" t="e">
        <f t="shared" si="83"/>
        <v>#VALUE!</v>
      </c>
      <c r="HP78" s="37" t="e">
        <f t="shared" si="83"/>
        <v>#VALUE!</v>
      </c>
      <c r="HQ78" s="37" t="e">
        <f t="shared" si="83"/>
        <v>#VALUE!</v>
      </c>
      <c r="HR78" s="37" t="e">
        <f t="shared" si="83"/>
        <v>#VALUE!</v>
      </c>
      <c r="HS78" s="37" t="e">
        <f t="shared" si="83"/>
        <v>#VALUE!</v>
      </c>
      <c r="HT78" s="37" t="e">
        <f t="shared" si="83"/>
        <v>#VALUE!</v>
      </c>
      <c r="HU78" s="37" t="e">
        <f t="shared" si="83"/>
        <v>#VALUE!</v>
      </c>
      <c r="HV78" s="37" t="e">
        <f t="shared" si="83"/>
        <v>#VALUE!</v>
      </c>
      <c r="HW78" s="37" t="e">
        <f t="shared" si="83"/>
        <v>#VALUE!</v>
      </c>
      <c r="HX78" s="37" t="e">
        <f t="shared" si="83"/>
        <v>#VALUE!</v>
      </c>
      <c r="HY78" s="37" t="e">
        <f t="shared" si="83"/>
        <v>#VALUE!</v>
      </c>
      <c r="HZ78" s="37" t="e">
        <f t="shared" si="83"/>
        <v>#VALUE!</v>
      </c>
      <c r="IA78" s="37" t="e">
        <f t="shared" si="83"/>
        <v>#VALUE!</v>
      </c>
      <c r="IB78" s="37" t="e">
        <f t="shared" si="83"/>
        <v>#VALUE!</v>
      </c>
      <c r="IC78" s="37" t="e">
        <f t="shared" si="83"/>
        <v>#VALUE!</v>
      </c>
      <c r="ID78" s="37" t="e">
        <f t="shared" si="83"/>
        <v>#VALUE!</v>
      </c>
      <c r="IE78" s="37" t="e">
        <f t="shared" si="83"/>
        <v>#VALUE!</v>
      </c>
      <c r="IF78" s="37" t="e">
        <f t="shared" si="83"/>
        <v>#VALUE!</v>
      </c>
      <c r="IG78" s="37" t="e">
        <f t="shared" si="83"/>
        <v>#VALUE!</v>
      </c>
      <c r="IH78" s="37" t="e">
        <f t="shared" si="83"/>
        <v>#VALUE!</v>
      </c>
      <c r="II78" s="37" t="e">
        <f t="shared" si="83"/>
        <v>#VALUE!</v>
      </c>
      <c r="IJ78" s="37" t="e">
        <f t="shared" si="83"/>
        <v>#VALUE!</v>
      </c>
      <c r="IK78" s="37" t="e">
        <f t="shared" si="83"/>
        <v>#VALUE!</v>
      </c>
      <c r="IL78" s="37" t="e">
        <f t="shared" si="83"/>
        <v>#VALUE!</v>
      </c>
      <c r="IM78" s="37" t="e">
        <f t="shared" si="83"/>
        <v>#VALUE!</v>
      </c>
      <c r="IN78" s="37" t="e">
        <f t="shared" si="83"/>
        <v>#VALUE!</v>
      </c>
      <c r="IO78" s="37" t="e">
        <f t="shared" si="83"/>
        <v>#VALUE!</v>
      </c>
      <c r="IP78" s="37" t="e">
        <f t="shared" si="83"/>
        <v>#VALUE!</v>
      </c>
      <c r="IQ78" s="37" t="e">
        <f t="shared" si="83"/>
        <v>#VALUE!</v>
      </c>
      <c r="IR78" s="37" t="e">
        <f t="shared" si="83"/>
        <v>#VALUE!</v>
      </c>
      <c r="IS78" s="37" t="e">
        <f t="shared" si="83"/>
        <v>#VALUE!</v>
      </c>
    </row>
    <row r="79" spans="2:253" ht="15" customHeight="1">
      <c r="B79" s="245"/>
      <c r="C79" s="256"/>
      <c r="D79" s="256"/>
      <c r="E79" s="248"/>
      <c r="F79" s="249"/>
      <c r="G79" s="230"/>
      <c r="H79" s="231"/>
      <c r="I79" s="230"/>
      <c r="J79" s="231"/>
      <c r="K79" s="225"/>
      <c r="L79" s="222"/>
      <c r="M79" s="202" t="s">
        <v>74</v>
      </c>
      <c r="N79" s="203"/>
      <c r="O79" s="203"/>
      <c r="P79" s="203"/>
      <c r="Q79" s="204"/>
      <c r="R79" s="39"/>
      <c r="S79" s="40"/>
      <c r="T79" s="40"/>
      <c r="U79" s="41"/>
      <c r="V79" s="39"/>
      <c r="W79" s="40"/>
      <c r="X79" s="40"/>
      <c r="Y79" s="41"/>
      <c r="Z79" s="39"/>
      <c r="AA79" s="40"/>
      <c r="AB79" s="40"/>
      <c r="AC79" s="41"/>
      <c r="AD79" s="39"/>
      <c r="AE79" s="40"/>
      <c r="AF79" s="40"/>
      <c r="AG79" s="41"/>
      <c r="AH79" s="39"/>
      <c r="AI79" s="40"/>
      <c r="AJ79" s="40"/>
      <c r="AK79" s="41"/>
      <c r="AL79" s="39"/>
      <c r="AM79" s="40"/>
      <c r="AN79" s="40"/>
      <c r="AO79" s="41"/>
      <c r="AP79" s="39"/>
      <c r="AQ79" s="40"/>
      <c r="AR79" s="40"/>
      <c r="AS79" s="41"/>
      <c r="AT79" s="39"/>
      <c r="AU79" s="40"/>
      <c r="AV79" s="40"/>
      <c r="AW79" s="41"/>
      <c r="AX79" s="39"/>
      <c r="AY79" s="40"/>
      <c r="AZ79" s="40"/>
      <c r="BA79" s="41"/>
      <c r="BB79" s="39"/>
      <c r="BC79" s="40"/>
      <c r="BD79" s="40"/>
      <c r="BE79" s="41"/>
      <c r="BF79" s="39"/>
      <c r="BG79" s="40"/>
      <c r="BH79" s="40"/>
      <c r="BI79" s="41"/>
      <c r="BJ79" s="39"/>
      <c r="BK79" s="40"/>
      <c r="BL79" s="40"/>
      <c r="BM79" s="41"/>
      <c r="BN79" s="39"/>
      <c r="BO79" s="40"/>
      <c r="BP79" s="40"/>
      <c r="BQ79" s="41"/>
      <c r="BR79" s="39"/>
      <c r="BS79" s="40"/>
      <c r="BT79" s="40"/>
      <c r="BU79" s="41"/>
      <c r="BV79" s="39"/>
      <c r="BW79" s="40"/>
      <c r="BX79" s="40"/>
      <c r="BY79" s="41"/>
      <c r="BZ79" s="39"/>
      <c r="CA79" s="40"/>
      <c r="CB79" s="40"/>
      <c r="CC79" s="41"/>
      <c r="CD79" s="39"/>
      <c r="CE79" s="40"/>
      <c r="CF79" s="40"/>
      <c r="CG79" s="41"/>
      <c r="CH79" s="39"/>
      <c r="CI79" s="40"/>
      <c r="CJ79" s="40"/>
      <c r="CK79" s="41"/>
      <c r="CL79" s="39"/>
      <c r="CM79" s="40"/>
      <c r="CN79" s="40"/>
      <c r="CO79" s="41"/>
      <c r="CP79" s="39"/>
      <c r="CQ79" s="40"/>
      <c r="CR79" s="40"/>
      <c r="CS79" s="41"/>
      <c r="CT79" s="39"/>
      <c r="CU79" s="40"/>
      <c r="CV79" s="40"/>
      <c r="CW79" s="41"/>
      <c r="CX79" s="39"/>
      <c r="CY79" s="40"/>
      <c r="CZ79" s="40"/>
      <c r="DA79" s="41"/>
      <c r="DB79" s="39"/>
      <c r="DC79" s="40"/>
      <c r="DD79" s="40"/>
      <c r="DE79" s="41"/>
      <c r="DF79" s="39"/>
      <c r="DG79" s="40"/>
      <c r="DH79" s="40"/>
      <c r="DI79" s="41"/>
      <c r="DJ79" s="39"/>
      <c r="DK79" s="40"/>
      <c r="DL79" s="40"/>
      <c r="DM79" s="41"/>
      <c r="DN79" s="39"/>
      <c r="DO79" s="40"/>
      <c r="DP79" s="40"/>
      <c r="DQ79" s="41"/>
      <c r="DR79" s="39"/>
      <c r="DS79" s="40"/>
      <c r="DT79" s="40"/>
      <c r="DU79" s="41"/>
      <c r="DV79" s="39"/>
      <c r="DW79" s="40"/>
      <c r="DX79" s="40"/>
      <c r="DY79" s="41"/>
      <c r="DZ79" s="39"/>
      <c r="EA79" s="40"/>
      <c r="EB79" s="40"/>
      <c r="EC79" s="41"/>
      <c r="ED79" s="39"/>
      <c r="EE79" s="40"/>
      <c r="EF79" s="40"/>
      <c r="EG79" s="41"/>
      <c r="EH79" s="39"/>
      <c r="EI79" s="40"/>
      <c r="EJ79" s="40"/>
      <c r="EK79" s="41"/>
      <c r="EL79" s="39"/>
      <c r="EM79" s="40"/>
      <c r="EN79" s="40"/>
      <c r="EO79" s="41"/>
      <c r="EP79" s="39"/>
      <c r="EQ79" s="40"/>
      <c r="ER79" s="40"/>
      <c r="ES79" s="41"/>
      <c r="ET79" s="39"/>
      <c r="EU79" s="40"/>
      <c r="EV79" s="40"/>
      <c r="EW79" s="41"/>
      <c r="EX79" s="39"/>
      <c r="EY79" s="40"/>
      <c r="EZ79" s="40"/>
      <c r="FA79" s="41"/>
      <c r="FB79" s="39"/>
      <c r="FC79" s="40"/>
      <c r="FD79" s="40"/>
      <c r="FE79" s="41"/>
      <c r="FF79" s="39"/>
      <c r="FG79" s="40"/>
      <c r="FH79" s="40"/>
      <c r="FI79" s="41"/>
      <c r="FJ79" s="39"/>
      <c r="FK79" s="40"/>
      <c r="FL79" s="40"/>
      <c r="FM79" s="41"/>
      <c r="FN79" s="39"/>
      <c r="FO79" s="40"/>
      <c r="FP79" s="40"/>
      <c r="FQ79" s="41"/>
      <c r="FR79" s="39"/>
      <c r="FS79" s="40"/>
      <c r="FT79" s="40"/>
      <c r="FU79" s="41"/>
      <c r="FV79" s="39"/>
      <c r="FW79" s="40"/>
      <c r="FX79" s="40"/>
      <c r="FY79" s="41"/>
      <c r="FZ79" s="39"/>
      <c r="GA79" s="40"/>
      <c r="GB79" s="40"/>
      <c r="GC79" s="41"/>
      <c r="GD79" s="39"/>
      <c r="GE79" s="40"/>
      <c r="GF79" s="40"/>
      <c r="GG79" s="41"/>
      <c r="GH79" s="39"/>
      <c r="GI79" s="40"/>
      <c r="GJ79" s="40"/>
      <c r="GK79" s="41"/>
      <c r="GL79" s="39"/>
      <c r="GM79" s="40"/>
      <c r="GN79" s="40"/>
      <c r="GO79" s="41"/>
      <c r="GP79" s="39"/>
      <c r="GQ79" s="40"/>
      <c r="GR79" s="40"/>
      <c r="GS79" s="41"/>
      <c r="GT79" s="39"/>
      <c r="GU79" s="40"/>
      <c r="GV79" s="40"/>
      <c r="GW79" s="41"/>
      <c r="GX79" s="39"/>
      <c r="GY79" s="40"/>
      <c r="GZ79" s="40"/>
      <c r="HA79" s="41"/>
      <c r="HB79" s="39"/>
      <c r="HC79" s="40"/>
      <c r="HD79" s="40"/>
      <c r="HE79" s="41"/>
      <c r="HF79" s="39"/>
      <c r="HG79" s="40"/>
      <c r="HH79" s="40"/>
      <c r="HI79" s="41"/>
      <c r="HJ79" s="39"/>
      <c r="HK79" s="40"/>
      <c r="HL79" s="40"/>
      <c r="HM79" s="41"/>
      <c r="HN79" s="39"/>
      <c r="HO79" s="40"/>
      <c r="HP79" s="40"/>
      <c r="HQ79" s="41"/>
      <c r="HR79" s="39"/>
      <c r="HS79" s="40"/>
      <c r="HT79" s="40"/>
      <c r="HU79" s="41"/>
      <c r="HV79" s="39"/>
      <c r="HW79" s="40"/>
      <c r="HX79" s="40"/>
      <c r="HY79" s="41"/>
      <c r="HZ79" s="39"/>
      <c r="IA79" s="40"/>
      <c r="IB79" s="40"/>
      <c r="IC79" s="41"/>
      <c r="ID79" s="39"/>
      <c r="IE79" s="40"/>
      <c r="IF79" s="40"/>
      <c r="IG79" s="41"/>
      <c r="IH79" s="39"/>
      <c r="II79" s="40"/>
      <c r="IJ79" s="40"/>
      <c r="IK79" s="41"/>
      <c r="IL79" s="39"/>
      <c r="IM79" s="40"/>
      <c r="IN79" s="40"/>
      <c r="IO79" s="41"/>
      <c r="IP79" s="39"/>
      <c r="IQ79" s="40"/>
      <c r="IR79" s="40"/>
      <c r="IS79" s="41"/>
    </row>
    <row r="80" spans="2:253" ht="0.15" customHeight="1">
      <c r="B80" s="122"/>
      <c r="C80" s="181"/>
      <c r="D80" s="181"/>
      <c r="E80" s="180"/>
      <c r="F80" s="151"/>
      <c r="G80" s="186"/>
      <c r="H80" s="187"/>
      <c r="I80" s="186"/>
      <c r="J80" s="187"/>
      <c r="K80" s="130"/>
      <c r="L80" s="94"/>
      <c r="M80" s="97" t="e">
        <f>ROUND(TEXT(G79,"????"),0)</f>
        <v>#VALUE!</v>
      </c>
      <c r="N80" s="98"/>
      <c r="O80" s="98"/>
      <c r="P80" s="98"/>
      <c r="Q80" s="99" t="b">
        <f>IF(COUNT(I79)=1,ROUND(TEXT(I79,"????"),0),FALSE)</f>
        <v>0</v>
      </c>
      <c r="R80" s="37" t="e">
        <f>IF(R$36="x",FALSE,IF(AND($M80&gt;=R$40,$M80&lt;S$40),TRUE,IF($Q80&lt;&gt;FALSE,IF($Q80&lt;=R$40,TRUE,FALSE))))</f>
        <v>#VALUE!</v>
      </c>
      <c r="S80" s="37" t="e">
        <f t="shared" ref="S80:CD80" si="84">IF(S$36="x",FALSE,IF(AND($M80&gt;=S$40,$M80&lt;T$40),TRUE,IF($Q80&lt;&gt;FALSE,IF(R80=TRUE,IF(S$40&lt;=$Q80,TRUE,FALSE),FALSE),FALSE)))</f>
        <v>#VALUE!</v>
      </c>
      <c r="T80" s="37" t="e">
        <f t="shared" si="84"/>
        <v>#VALUE!</v>
      </c>
      <c r="U80" s="37" t="e">
        <f t="shared" si="84"/>
        <v>#VALUE!</v>
      </c>
      <c r="V80" s="37" t="e">
        <f t="shared" si="84"/>
        <v>#VALUE!</v>
      </c>
      <c r="W80" s="37" t="e">
        <f t="shared" si="84"/>
        <v>#VALUE!</v>
      </c>
      <c r="X80" s="37" t="e">
        <f t="shared" si="84"/>
        <v>#VALUE!</v>
      </c>
      <c r="Y80" s="37" t="e">
        <f t="shared" si="84"/>
        <v>#VALUE!</v>
      </c>
      <c r="Z80" s="37" t="e">
        <f t="shared" si="84"/>
        <v>#VALUE!</v>
      </c>
      <c r="AA80" s="37" t="e">
        <f t="shared" si="84"/>
        <v>#VALUE!</v>
      </c>
      <c r="AB80" s="37" t="e">
        <f t="shared" si="84"/>
        <v>#VALUE!</v>
      </c>
      <c r="AC80" s="37" t="e">
        <f t="shared" si="84"/>
        <v>#VALUE!</v>
      </c>
      <c r="AD80" s="37" t="e">
        <f t="shared" si="84"/>
        <v>#VALUE!</v>
      </c>
      <c r="AE80" s="37" t="e">
        <f t="shared" si="84"/>
        <v>#VALUE!</v>
      </c>
      <c r="AF80" s="37" t="e">
        <f t="shared" si="84"/>
        <v>#VALUE!</v>
      </c>
      <c r="AG80" s="37" t="e">
        <f t="shared" si="84"/>
        <v>#VALUE!</v>
      </c>
      <c r="AH80" s="37" t="e">
        <f t="shared" si="84"/>
        <v>#VALUE!</v>
      </c>
      <c r="AI80" s="37" t="e">
        <f t="shared" si="84"/>
        <v>#VALUE!</v>
      </c>
      <c r="AJ80" s="37" t="e">
        <f t="shared" si="84"/>
        <v>#VALUE!</v>
      </c>
      <c r="AK80" s="37" t="e">
        <f t="shared" si="84"/>
        <v>#VALUE!</v>
      </c>
      <c r="AL80" s="37" t="e">
        <f t="shared" si="84"/>
        <v>#VALUE!</v>
      </c>
      <c r="AM80" s="37" t="e">
        <f t="shared" si="84"/>
        <v>#VALUE!</v>
      </c>
      <c r="AN80" s="37" t="e">
        <f t="shared" si="84"/>
        <v>#VALUE!</v>
      </c>
      <c r="AO80" s="37" t="e">
        <f t="shared" si="84"/>
        <v>#VALUE!</v>
      </c>
      <c r="AP80" s="37" t="e">
        <f t="shared" si="84"/>
        <v>#VALUE!</v>
      </c>
      <c r="AQ80" s="37" t="e">
        <f t="shared" si="84"/>
        <v>#VALUE!</v>
      </c>
      <c r="AR80" s="37" t="e">
        <f t="shared" si="84"/>
        <v>#VALUE!</v>
      </c>
      <c r="AS80" s="37" t="e">
        <f t="shared" si="84"/>
        <v>#VALUE!</v>
      </c>
      <c r="AT80" s="37" t="e">
        <f t="shared" si="84"/>
        <v>#VALUE!</v>
      </c>
      <c r="AU80" s="37" t="e">
        <f t="shared" si="84"/>
        <v>#VALUE!</v>
      </c>
      <c r="AV80" s="37" t="e">
        <f t="shared" si="84"/>
        <v>#VALUE!</v>
      </c>
      <c r="AW80" s="37" t="e">
        <f t="shared" si="84"/>
        <v>#VALUE!</v>
      </c>
      <c r="AX80" s="37" t="e">
        <f t="shared" si="84"/>
        <v>#VALUE!</v>
      </c>
      <c r="AY80" s="37" t="e">
        <f t="shared" si="84"/>
        <v>#VALUE!</v>
      </c>
      <c r="AZ80" s="37" t="e">
        <f t="shared" si="84"/>
        <v>#VALUE!</v>
      </c>
      <c r="BA80" s="37" t="e">
        <f t="shared" si="84"/>
        <v>#VALUE!</v>
      </c>
      <c r="BB80" s="37" t="e">
        <f t="shared" si="84"/>
        <v>#VALUE!</v>
      </c>
      <c r="BC80" s="37" t="e">
        <f t="shared" si="84"/>
        <v>#VALUE!</v>
      </c>
      <c r="BD80" s="37" t="e">
        <f t="shared" si="84"/>
        <v>#VALUE!</v>
      </c>
      <c r="BE80" s="37" t="e">
        <f t="shared" si="84"/>
        <v>#VALUE!</v>
      </c>
      <c r="BF80" s="37" t="e">
        <f t="shared" si="84"/>
        <v>#VALUE!</v>
      </c>
      <c r="BG80" s="37" t="e">
        <f t="shared" si="84"/>
        <v>#VALUE!</v>
      </c>
      <c r="BH80" s="37" t="e">
        <f t="shared" si="84"/>
        <v>#VALUE!</v>
      </c>
      <c r="BI80" s="37" t="e">
        <f t="shared" si="84"/>
        <v>#VALUE!</v>
      </c>
      <c r="BJ80" s="37" t="e">
        <f t="shared" si="84"/>
        <v>#VALUE!</v>
      </c>
      <c r="BK80" s="37" t="e">
        <f t="shared" si="84"/>
        <v>#VALUE!</v>
      </c>
      <c r="BL80" s="37" t="e">
        <f t="shared" si="84"/>
        <v>#VALUE!</v>
      </c>
      <c r="BM80" s="37" t="e">
        <f t="shared" si="84"/>
        <v>#VALUE!</v>
      </c>
      <c r="BN80" s="37" t="e">
        <f t="shared" si="84"/>
        <v>#VALUE!</v>
      </c>
      <c r="BO80" s="37" t="e">
        <f t="shared" si="84"/>
        <v>#VALUE!</v>
      </c>
      <c r="BP80" s="37" t="e">
        <f t="shared" si="84"/>
        <v>#VALUE!</v>
      </c>
      <c r="BQ80" s="37" t="e">
        <f t="shared" si="84"/>
        <v>#VALUE!</v>
      </c>
      <c r="BR80" s="37" t="e">
        <f t="shared" si="84"/>
        <v>#VALUE!</v>
      </c>
      <c r="BS80" s="37" t="e">
        <f t="shared" si="84"/>
        <v>#VALUE!</v>
      </c>
      <c r="BT80" s="37" t="e">
        <f t="shared" si="84"/>
        <v>#VALUE!</v>
      </c>
      <c r="BU80" s="37" t="e">
        <f t="shared" si="84"/>
        <v>#VALUE!</v>
      </c>
      <c r="BV80" s="37" t="e">
        <f t="shared" si="84"/>
        <v>#VALUE!</v>
      </c>
      <c r="BW80" s="37" t="e">
        <f t="shared" si="84"/>
        <v>#VALUE!</v>
      </c>
      <c r="BX80" s="37" t="e">
        <f t="shared" si="84"/>
        <v>#VALUE!</v>
      </c>
      <c r="BY80" s="37" t="e">
        <f t="shared" si="84"/>
        <v>#VALUE!</v>
      </c>
      <c r="BZ80" s="37" t="e">
        <f t="shared" si="84"/>
        <v>#VALUE!</v>
      </c>
      <c r="CA80" s="37" t="e">
        <f t="shared" si="84"/>
        <v>#VALUE!</v>
      </c>
      <c r="CB80" s="37" t="e">
        <f t="shared" si="84"/>
        <v>#VALUE!</v>
      </c>
      <c r="CC80" s="37" t="e">
        <f t="shared" si="84"/>
        <v>#VALUE!</v>
      </c>
      <c r="CD80" s="37" t="e">
        <f t="shared" si="84"/>
        <v>#VALUE!</v>
      </c>
      <c r="CE80" s="37" t="e">
        <f t="shared" ref="CE80:EP80" si="85">IF(CE$36="x",FALSE,IF(AND($M80&gt;=CE$40,$M80&lt;CF$40),TRUE,IF($Q80&lt;&gt;FALSE,IF(CD80=TRUE,IF(CE$40&lt;=$Q80,TRUE,FALSE),FALSE),FALSE)))</f>
        <v>#VALUE!</v>
      </c>
      <c r="CF80" s="37" t="e">
        <f t="shared" si="85"/>
        <v>#VALUE!</v>
      </c>
      <c r="CG80" s="37" t="e">
        <f t="shared" si="85"/>
        <v>#VALUE!</v>
      </c>
      <c r="CH80" s="37" t="e">
        <f t="shared" si="85"/>
        <v>#VALUE!</v>
      </c>
      <c r="CI80" s="37" t="e">
        <f t="shared" si="85"/>
        <v>#VALUE!</v>
      </c>
      <c r="CJ80" s="37" t="e">
        <f t="shared" si="85"/>
        <v>#VALUE!</v>
      </c>
      <c r="CK80" s="37" t="e">
        <f t="shared" si="85"/>
        <v>#VALUE!</v>
      </c>
      <c r="CL80" s="37" t="e">
        <f t="shared" si="85"/>
        <v>#VALUE!</v>
      </c>
      <c r="CM80" s="37" t="e">
        <f t="shared" si="85"/>
        <v>#VALUE!</v>
      </c>
      <c r="CN80" s="37" t="e">
        <f t="shared" si="85"/>
        <v>#VALUE!</v>
      </c>
      <c r="CO80" s="37" t="e">
        <f t="shared" si="85"/>
        <v>#VALUE!</v>
      </c>
      <c r="CP80" s="37" t="e">
        <f t="shared" si="85"/>
        <v>#VALUE!</v>
      </c>
      <c r="CQ80" s="37" t="e">
        <f t="shared" si="85"/>
        <v>#VALUE!</v>
      </c>
      <c r="CR80" s="37" t="e">
        <f t="shared" si="85"/>
        <v>#VALUE!</v>
      </c>
      <c r="CS80" s="37" t="e">
        <f t="shared" si="85"/>
        <v>#VALUE!</v>
      </c>
      <c r="CT80" s="37" t="e">
        <f t="shared" si="85"/>
        <v>#VALUE!</v>
      </c>
      <c r="CU80" s="37" t="e">
        <f t="shared" si="85"/>
        <v>#VALUE!</v>
      </c>
      <c r="CV80" s="37" t="e">
        <f t="shared" si="85"/>
        <v>#VALUE!</v>
      </c>
      <c r="CW80" s="37" t="e">
        <f t="shared" si="85"/>
        <v>#VALUE!</v>
      </c>
      <c r="CX80" s="37" t="e">
        <f t="shared" si="85"/>
        <v>#VALUE!</v>
      </c>
      <c r="CY80" s="37" t="e">
        <f t="shared" si="85"/>
        <v>#VALUE!</v>
      </c>
      <c r="CZ80" s="37" t="e">
        <f t="shared" si="85"/>
        <v>#VALUE!</v>
      </c>
      <c r="DA80" s="37" t="e">
        <f t="shared" si="85"/>
        <v>#VALUE!</v>
      </c>
      <c r="DB80" s="37" t="e">
        <f t="shared" si="85"/>
        <v>#VALUE!</v>
      </c>
      <c r="DC80" s="37" t="e">
        <f t="shared" si="85"/>
        <v>#VALUE!</v>
      </c>
      <c r="DD80" s="37" t="e">
        <f t="shared" si="85"/>
        <v>#VALUE!</v>
      </c>
      <c r="DE80" s="37" t="e">
        <f t="shared" si="85"/>
        <v>#VALUE!</v>
      </c>
      <c r="DF80" s="37" t="e">
        <f t="shared" si="85"/>
        <v>#VALUE!</v>
      </c>
      <c r="DG80" s="37" t="e">
        <f t="shared" si="85"/>
        <v>#VALUE!</v>
      </c>
      <c r="DH80" s="37" t="e">
        <f t="shared" si="85"/>
        <v>#VALUE!</v>
      </c>
      <c r="DI80" s="37" t="e">
        <f t="shared" si="85"/>
        <v>#VALUE!</v>
      </c>
      <c r="DJ80" s="37" t="e">
        <f t="shared" si="85"/>
        <v>#VALUE!</v>
      </c>
      <c r="DK80" s="37" t="e">
        <f t="shared" si="85"/>
        <v>#VALUE!</v>
      </c>
      <c r="DL80" s="37" t="e">
        <f t="shared" si="85"/>
        <v>#VALUE!</v>
      </c>
      <c r="DM80" s="37" t="e">
        <f t="shared" si="85"/>
        <v>#VALUE!</v>
      </c>
      <c r="DN80" s="37" t="e">
        <f t="shared" si="85"/>
        <v>#VALUE!</v>
      </c>
      <c r="DO80" s="37" t="e">
        <f t="shared" si="85"/>
        <v>#VALUE!</v>
      </c>
      <c r="DP80" s="37" t="e">
        <f t="shared" si="85"/>
        <v>#VALUE!</v>
      </c>
      <c r="DQ80" s="37" t="e">
        <f t="shared" si="85"/>
        <v>#VALUE!</v>
      </c>
      <c r="DR80" s="37" t="e">
        <f t="shared" si="85"/>
        <v>#VALUE!</v>
      </c>
      <c r="DS80" s="37" t="e">
        <f t="shared" si="85"/>
        <v>#VALUE!</v>
      </c>
      <c r="DT80" s="37" t="e">
        <f t="shared" si="85"/>
        <v>#VALUE!</v>
      </c>
      <c r="DU80" s="37" t="e">
        <f t="shared" si="85"/>
        <v>#VALUE!</v>
      </c>
      <c r="DV80" s="37" t="e">
        <f t="shared" si="85"/>
        <v>#VALUE!</v>
      </c>
      <c r="DW80" s="37" t="e">
        <f t="shared" si="85"/>
        <v>#VALUE!</v>
      </c>
      <c r="DX80" s="37" t="e">
        <f t="shared" si="85"/>
        <v>#VALUE!</v>
      </c>
      <c r="DY80" s="37" t="e">
        <f t="shared" si="85"/>
        <v>#VALUE!</v>
      </c>
      <c r="DZ80" s="37" t="e">
        <f t="shared" si="85"/>
        <v>#VALUE!</v>
      </c>
      <c r="EA80" s="37" t="e">
        <f t="shared" si="85"/>
        <v>#VALUE!</v>
      </c>
      <c r="EB80" s="37" t="e">
        <f t="shared" si="85"/>
        <v>#VALUE!</v>
      </c>
      <c r="EC80" s="37" t="e">
        <f t="shared" si="85"/>
        <v>#VALUE!</v>
      </c>
      <c r="ED80" s="37" t="e">
        <f t="shared" si="85"/>
        <v>#VALUE!</v>
      </c>
      <c r="EE80" s="37" t="e">
        <f t="shared" si="85"/>
        <v>#VALUE!</v>
      </c>
      <c r="EF80" s="37" t="e">
        <f t="shared" si="85"/>
        <v>#VALUE!</v>
      </c>
      <c r="EG80" s="37" t="e">
        <f t="shared" si="85"/>
        <v>#VALUE!</v>
      </c>
      <c r="EH80" s="37" t="e">
        <f t="shared" si="85"/>
        <v>#VALUE!</v>
      </c>
      <c r="EI80" s="37" t="e">
        <f t="shared" si="85"/>
        <v>#VALUE!</v>
      </c>
      <c r="EJ80" s="37" t="e">
        <f t="shared" si="85"/>
        <v>#VALUE!</v>
      </c>
      <c r="EK80" s="37" t="e">
        <f t="shared" si="85"/>
        <v>#VALUE!</v>
      </c>
      <c r="EL80" s="37" t="e">
        <f t="shared" si="85"/>
        <v>#VALUE!</v>
      </c>
      <c r="EM80" s="37" t="e">
        <f t="shared" si="85"/>
        <v>#VALUE!</v>
      </c>
      <c r="EN80" s="37" t="e">
        <f t="shared" si="85"/>
        <v>#VALUE!</v>
      </c>
      <c r="EO80" s="37" t="e">
        <f t="shared" si="85"/>
        <v>#VALUE!</v>
      </c>
      <c r="EP80" s="37" t="e">
        <f t="shared" si="85"/>
        <v>#VALUE!</v>
      </c>
      <c r="EQ80" s="37" t="e">
        <f t="shared" ref="EQ80:HB80" si="86">IF(EQ$36="x",FALSE,IF(AND($M80&gt;=EQ$40,$M80&lt;ER$40),TRUE,IF($Q80&lt;&gt;FALSE,IF(EP80=TRUE,IF(EQ$40&lt;=$Q80,TRUE,FALSE),FALSE),FALSE)))</f>
        <v>#VALUE!</v>
      </c>
      <c r="ER80" s="37" t="e">
        <f t="shared" si="86"/>
        <v>#VALUE!</v>
      </c>
      <c r="ES80" s="37" t="e">
        <f t="shared" si="86"/>
        <v>#VALUE!</v>
      </c>
      <c r="ET80" s="37" t="e">
        <f t="shared" si="86"/>
        <v>#VALUE!</v>
      </c>
      <c r="EU80" s="37" t="e">
        <f t="shared" si="86"/>
        <v>#VALUE!</v>
      </c>
      <c r="EV80" s="37" t="e">
        <f t="shared" si="86"/>
        <v>#VALUE!</v>
      </c>
      <c r="EW80" s="37" t="e">
        <f t="shared" si="86"/>
        <v>#VALUE!</v>
      </c>
      <c r="EX80" s="37" t="e">
        <f t="shared" si="86"/>
        <v>#VALUE!</v>
      </c>
      <c r="EY80" s="37" t="e">
        <f t="shared" si="86"/>
        <v>#VALUE!</v>
      </c>
      <c r="EZ80" s="37" t="e">
        <f t="shared" si="86"/>
        <v>#VALUE!</v>
      </c>
      <c r="FA80" s="37" t="e">
        <f t="shared" si="86"/>
        <v>#VALUE!</v>
      </c>
      <c r="FB80" s="37" t="e">
        <f t="shared" si="86"/>
        <v>#VALUE!</v>
      </c>
      <c r="FC80" s="37" t="e">
        <f t="shared" si="86"/>
        <v>#VALUE!</v>
      </c>
      <c r="FD80" s="37" t="e">
        <f t="shared" si="86"/>
        <v>#VALUE!</v>
      </c>
      <c r="FE80" s="37" t="e">
        <f t="shared" si="86"/>
        <v>#VALUE!</v>
      </c>
      <c r="FF80" s="37" t="e">
        <f t="shared" si="86"/>
        <v>#VALUE!</v>
      </c>
      <c r="FG80" s="37" t="e">
        <f t="shared" si="86"/>
        <v>#VALUE!</v>
      </c>
      <c r="FH80" s="37" t="e">
        <f t="shared" si="86"/>
        <v>#VALUE!</v>
      </c>
      <c r="FI80" s="37" t="e">
        <f t="shared" si="86"/>
        <v>#VALUE!</v>
      </c>
      <c r="FJ80" s="37" t="e">
        <f t="shared" si="86"/>
        <v>#VALUE!</v>
      </c>
      <c r="FK80" s="37" t="e">
        <f t="shared" si="86"/>
        <v>#VALUE!</v>
      </c>
      <c r="FL80" s="37" t="e">
        <f t="shared" si="86"/>
        <v>#VALUE!</v>
      </c>
      <c r="FM80" s="37" t="e">
        <f t="shared" si="86"/>
        <v>#VALUE!</v>
      </c>
      <c r="FN80" s="37" t="e">
        <f t="shared" si="86"/>
        <v>#VALUE!</v>
      </c>
      <c r="FO80" s="37" t="e">
        <f t="shared" si="86"/>
        <v>#VALUE!</v>
      </c>
      <c r="FP80" s="37" t="e">
        <f t="shared" si="86"/>
        <v>#VALUE!</v>
      </c>
      <c r="FQ80" s="37" t="e">
        <f t="shared" si="86"/>
        <v>#VALUE!</v>
      </c>
      <c r="FR80" s="37" t="e">
        <f t="shared" si="86"/>
        <v>#VALUE!</v>
      </c>
      <c r="FS80" s="37" t="e">
        <f t="shared" si="86"/>
        <v>#VALUE!</v>
      </c>
      <c r="FT80" s="37" t="e">
        <f t="shared" si="86"/>
        <v>#VALUE!</v>
      </c>
      <c r="FU80" s="37" t="e">
        <f t="shared" si="86"/>
        <v>#VALUE!</v>
      </c>
      <c r="FV80" s="37" t="e">
        <f t="shared" si="86"/>
        <v>#VALUE!</v>
      </c>
      <c r="FW80" s="37" t="e">
        <f t="shared" si="86"/>
        <v>#VALUE!</v>
      </c>
      <c r="FX80" s="37" t="e">
        <f t="shared" si="86"/>
        <v>#VALUE!</v>
      </c>
      <c r="FY80" s="37" t="e">
        <f t="shared" si="86"/>
        <v>#VALUE!</v>
      </c>
      <c r="FZ80" s="37" t="e">
        <f t="shared" si="86"/>
        <v>#VALUE!</v>
      </c>
      <c r="GA80" s="37" t="e">
        <f t="shared" si="86"/>
        <v>#VALUE!</v>
      </c>
      <c r="GB80" s="37" t="e">
        <f t="shared" si="86"/>
        <v>#VALUE!</v>
      </c>
      <c r="GC80" s="37" t="e">
        <f t="shared" si="86"/>
        <v>#VALUE!</v>
      </c>
      <c r="GD80" s="37" t="e">
        <f t="shared" si="86"/>
        <v>#VALUE!</v>
      </c>
      <c r="GE80" s="37" t="e">
        <f t="shared" si="86"/>
        <v>#VALUE!</v>
      </c>
      <c r="GF80" s="37" t="e">
        <f t="shared" si="86"/>
        <v>#VALUE!</v>
      </c>
      <c r="GG80" s="37" t="e">
        <f t="shared" si="86"/>
        <v>#VALUE!</v>
      </c>
      <c r="GH80" s="37" t="e">
        <f t="shared" si="86"/>
        <v>#VALUE!</v>
      </c>
      <c r="GI80" s="37" t="e">
        <f t="shared" si="86"/>
        <v>#VALUE!</v>
      </c>
      <c r="GJ80" s="37" t="e">
        <f t="shared" si="86"/>
        <v>#VALUE!</v>
      </c>
      <c r="GK80" s="37" t="e">
        <f t="shared" si="86"/>
        <v>#VALUE!</v>
      </c>
      <c r="GL80" s="37" t="e">
        <f t="shared" si="86"/>
        <v>#VALUE!</v>
      </c>
      <c r="GM80" s="37" t="e">
        <f t="shared" si="86"/>
        <v>#VALUE!</v>
      </c>
      <c r="GN80" s="37" t="e">
        <f t="shared" si="86"/>
        <v>#VALUE!</v>
      </c>
      <c r="GO80" s="37" t="e">
        <f t="shared" si="86"/>
        <v>#VALUE!</v>
      </c>
      <c r="GP80" s="37" t="e">
        <f t="shared" si="86"/>
        <v>#VALUE!</v>
      </c>
      <c r="GQ80" s="37" t="e">
        <f t="shared" si="86"/>
        <v>#VALUE!</v>
      </c>
      <c r="GR80" s="37" t="e">
        <f t="shared" si="86"/>
        <v>#VALUE!</v>
      </c>
      <c r="GS80" s="37" t="e">
        <f t="shared" si="86"/>
        <v>#VALUE!</v>
      </c>
      <c r="GT80" s="37" t="e">
        <f t="shared" si="86"/>
        <v>#VALUE!</v>
      </c>
      <c r="GU80" s="37" t="e">
        <f t="shared" si="86"/>
        <v>#VALUE!</v>
      </c>
      <c r="GV80" s="37" t="e">
        <f t="shared" si="86"/>
        <v>#VALUE!</v>
      </c>
      <c r="GW80" s="37" t="e">
        <f t="shared" si="86"/>
        <v>#VALUE!</v>
      </c>
      <c r="GX80" s="37" t="e">
        <f t="shared" si="86"/>
        <v>#VALUE!</v>
      </c>
      <c r="GY80" s="37" t="e">
        <f t="shared" si="86"/>
        <v>#VALUE!</v>
      </c>
      <c r="GZ80" s="37" t="e">
        <f t="shared" si="86"/>
        <v>#VALUE!</v>
      </c>
      <c r="HA80" s="37" t="e">
        <f t="shared" si="86"/>
        <v>#VALUE!</v>
      </c>
      <c r="HB80" s="37" t="e">
        <f t="shared" si="86"/>
        <v>#VALUE!</v>
      </c>
      <c r="HC80" s="37" t="e">
        <f t="shared" ref="HC80:IS80" si="87">IF(HC$36="x",FALSE,IF(AND($M80&gt;=HC$40,$M80&lt;HD$40),TRUE,IF($Q80&lt;&gt;FALSE,IF(HB80=TRUE,IF(HC$40&lt;=$Q80,TRUE,FALSE),FALSE),FALSE)))</f>
        <v>#VALUE!</v>
      </c>
      <c r="HD80" s="37" t="e">
        <f t="shared" si="87"/>
        <v>#VALUE!</v>
      </c>
      <c r="HE80" s="37" t="e">
        <f t="shared" si="87"/>
        <v>#VALUE!</v>
      </c>
      <c r="HF80" s="37" t="e">
        <f t="shared" si="87"/>
        <v>#VALUE!</v>
      </c>
      <c r="HG80" s="37" t="e">
        <f t="shared" si="87"/>
        <v>#VALUE!</v>
      </c>
      <c r="HH80" s="37" t="e">
        <f t="shared" si="87"/>
        <v>#VALUE!</v>
      </c>
      <c r="HI80" s="37" t="e">
        <f t="shared" si="87"/>
        <v>#VALUE!</v>
      </c>
      <c r="HJ80" s="37" t="e">
        <f t="shared" si="87"/>
        <v>#VALUE!</v>
      </c>
      <c r="HK80" s="37" t="e">
        <f t="shared" si="87"/>
        <v>#VALUE!</v>
      </c>
      <c r="HL80" s="37" t="e">
        <f t="shared" si="87"/>
        <v>#VALUE!</v>
      </c>
      <c r="HM80" s="37" t="e">
        <f t="shared" si="87"/>
        <v>#VALUE!</v>
      </c>
      <c r="HN80" s="37" t="e">
        <f t="shared" si="87"/>
        <v>#VALUE!</v>
      </c>
      <c r="HO80" s="37" t="e">
        <f t="shared" si="87"/>
        <v>#VALUE!</v>
      </c>
      <c r="HP80" s="37" t="e">
        <f t="shared" si="87"/>
        <v>#VALUE!</v>
      </c>
      <c r="HQ80" s="37" t="e">
        <f t="shared" si="87"/>
        <v>#VALUE!</v>
      </c>
      <c r="HR80" s="37" t="e">
        <f t="shared" si="87"/>
        <v>#VALUE!</v>
      </c>
      <c r="HS80" s="37" t="e">
        <f t="shared" si="87"/>
        <v>#VALUE!</v>
      </c>
      <c r="HT80" s="37" t="e">
        <f t="shared" si="87"/>
        <v>#VALUE!</v>
      </c>
      <c r="HU80" s="37" t="e">
        <f t="shared" si="87"/>
        <v>#VALUE!</v>
      </c>
      <c r="HV80" s="37" t="e">
        <f t="shared" si="87"/>
        <v>#VALUE!</v>
      </c>
      <c r="HW80" s="37" t="e">
        <f t="shared" si="87"/>
        <v>#VALUE!</v>
      </c>
      <c r="HX80" s="37" t="e">
        <f t="shared" si="87"/>
        <v>#VALUE!</v>
      </c>
      <c r="HY80" s="37" t="e">
        <f t="shared" si="87"/>
        <v>#VALUE!</v>
      </c>
      <c r="HZ80" s="37" t="e">
        <f t="shared" si="87"/>
        <v>#VALUE!</v>
      </c>
      <c r="IA80" s="37" t="e">
        <f t="shared" si="87"/>
        <v>#VALUE!</v>
      </c>
      <c r="IB80" s="37" t="e">
        <f t="shared" si="87"/>
        <v>#VALUE!</v>
      </c>
      <c r="IC80" s="37" t="e">
        <f t="shared" si="87"/>
        <v>#VALUE!</v>
      </c>
      <c r="ID80" s="37" t="e">
        <f t="shared" si="87"/>
        <v>#VALUE!</v>
      </c>
      <c r="IE80" s="37" t="e">
        <f t="shared" si="87"/>
        <v>#VALUE!</v>
      </c>
      <c r="IF80" s="37" t="e">
        <f t="shared" si="87"/>
        <v>#VALUE!</v>
      </c>
      <c r="IG80" s="37" t="e">
        <f t="shared" si="87"/>
        <v>#VALUE!</v>
      </c>
      <c r="IH80" s="37" t="e">
        <f t="shared" si="87"/>
        <v>#VALUE!</v>
      </c>
      <c r="II80" s="37" t="e">
        <f t="shared" si="87"/>
        <v>#VALUE!</v>
      </c>
      <c r="IJ80" s="37" t="e">
        <f t="shared" si="87"/>
        <v>#VALUE!</v>
      </c>
      <c r="IK80" s="37" t="e">
        <f t="shared" si="87"/>
        <v>#VALUE!</v>
      </c>
      <c r="IL80" s="37" t="e">
        <f t="shared" si="87"/>
        <v>#VALUE!</v>
      </c>
      <c r="IM80" s="37" t="e">
        <f t="shared" si="87"/>
        <v>#VALUE!</v>
      </c>
      <c r="IN80" s="37" t="e">
        <f t="shared" si="87"/>
        <v>#VALUE!</v>
      </c>
      <c r="IO80" s="37" t="e">
        <f t="shared" si="87"/>
        <v>#VALUE!</v>
      </c>
      <c r="IP80" s="37" t="e">
        <f t="shared" si="87"/>
        <v>#VALUE!</v>
      </c>
      <c r="IQ80" s="37" t="e">
        <f t="shared" si="87"/>
        <v>#VALUE!</v>
      </c>
      <c r="IR80" s="37" t="e">
        <f t="shared" si="87"/>
        <v>#VALUE!</v>
      </c>
      <c r="IS80" s="37" t="e">
        <f t="shared" si="87"/>
        <v>#VALUE!</v>
      </c>
    </row>
    <row r="81" spans="2:253" ht="15" customHeight="1">
      <c r="B81" s="243">
        <v>12</v>
      </c>
      <c r="C81" s="256" t="s">
        <v>86</v>
      </c>
      <c r="D81" s="256"/>
      <c r="E81" s="246"/>
      <c r="F81" s="247"/>
      <c r="G81" s="228"/>
      <c r="H81" s="229"/>
      <c r="I81" s="228"/>
      <c r="J81" s="229"/>
      <c r="K81" s="224">
        <f>IF(G81="",0,IF(I81="",1,(I81-G81+1)))</f>
        <v>0</v>
      </c>
      <c r="L81" s="222"/>
      <c r="M81" s="223" t="s">
        <v>76</v>
      </c>
      <c r="N81" s="223"/>
      <c r="O81" s="223"/>
      <c r="P81" s="223"/>
      <c r="Q81" s="223"/>
      <c r="R81" s="32"/>
      <c r="S81" s="33"/>
      <c r="T81" s="33"/>
      <c r="U81" s="34"/>
      <c r="V81" s="32"/>
      <c r="W81" s="33"/>
      <c r="X81" s="33"/>
      <c r="Y81" s="34"/>
      <c r="Z81" s="32"/>
      <c r="AA81" s="33"/>
      <c r="AB81" s="33"/>
      <c r="AC81" s="34"/>
      <c r="AD81" s="32"/>
      <c r="AE81" s="33"/>
      <c r="AF81" s="33"/>
      <c r="AG81" s="34"/>
      <c r="AH81" s="32"/>
      <c r="AI81" s="33"/>
      <c r="AJ81" s="33"/>
      <c r="AK81" s="34"/>
      <c r="AL81" s="32"/>
      <c r="AM81" s="33"/>
      <c r="AN81" s="33"/>
      <c r="AO81" s="34"/>
      <c r="AP81" s="32"/>
      <c r="AQ81" s="33"/>
      <c r="AR81" s="33"/>
      <c r="AS81" s="34"/>
      <c r="AT81" s="32"/>
      <c r="AU81" s="33"/>
      <c r="AV81" s="33"/>
      <c r="AW81" s="34"/>
      <c r="AX81" s="32"/>
      <c r="AY81" s="33"/>
      <c r="AZ81" s="33"/>
      <c r="BA81" s="34"/>
      <c r="BB81" s="32"/>
      <c r="BC81" s="33"/>
      <c r="BD81" s="33"/>
      <c r="BE81" s="34"/>
      <c r="BF81" s="32"/>
      <c r="BG81" s="33"/>
      <c r="BH81" s="33"/>
      <c r="BI81" s="34"/>
      <c r="BJ81" s="32"/>
      <c r="BK81" s="33"/>
      <c r="BL81" s="33"/>
      <c r="BM81" s="34"/>
      <c r="BN81" s="32"/>
      <c r="BO81" s="33"/>
      <c r="BP81" s="33"/>
      <c r="BQ81" s="34"/>
      <c r="BR81" s="32"/>
      <c r="BS81" s="33"/>
      <c r="BT81" s="33"/>
      <c r="BU81" s="34"/>
      <c r="BV81" s="32"/>
      <c r="BW81" s="33"/>
      <c r="BX81" s="33"/>
      <c r="BY81" s="34"/>
      <c r="BZ81" s="32"/>
      <c r="CA81" s="33"/>
      <c r="CB81" s="33"/>
      <c r="CC81" s="34"/>
      <c r="CD81" s="32"/>
      <c r="CE81" s="33"/>
      <c r="CF81" s="33"/>
      <c r="CG81" s="34"/>
      <c r="CH81" s="32"/>
      <c r="CI81" s="33"/>
      <c r="CJ81" s="33"/>
      <c r="CK81" s="34"/>
      <c r="CL81" s="32"/>
      <c r="CM81" s="33"/>
      <c r="CN81" s="33"/>
      <c r="CO81" s="34"/>
      <c r="CP81" s="32"/>
      <c r="CQ81" s="33"/>
      <c r="CR81" s="33"/>
      <c r="CS81" s="34"/>
      <c r="CT81" s="32"/>
      <c r="CU81" s="33"/>
      <c r="CV81" s="33"/>
      <c r="CW81" s="34"/>
      <c r="CX81" s="32"/>
      <c r="CY81" s="33"/>
      <c r="CZ81" s="33"/>
      <c r="DA81" s="34"/>
      <c r="DB81" s="32"/>
      <c r="DC81" s="33"/>
      <c r="DD81" s="33"/>
      <c r="DE81" s="34"/>
      <c r="DF81" s="32"/>
      <c r="DG81" s="33"/>
      <c r="DH81" s="33"/>
      <c r="DI81" s="34"/>
      <c r="DJ81" s="32"/>
      <c r="DK81" s="33"/>
      <c r="DL81" s="33"/>
      <c r="DM81" s="34"/>
      <c r="DN81" s="32"/>
      <c r="DO81" s="33"/>
      <c r="DP81" s="33"/>
      <c r="DQ81" s="34"/>
      <c r="DR81" s="32"/>
      <c r="DS81" s="33"/>
      <c r="DT81" s="33"/>
      <c r="DU81" s="34"/>
      <c r="DV81" s="32"/>
      <c r="DW81" s="33"/>
      <c r="DX81" s="33"/>
      <c r="DY81" s="34"/>
      <c r="DZ81" s="32"/>
      <c r="EA81" s="33"/>
      <c r="EB81" s="33"/>
      <c r="EC81" s="34"/>
      <c r="ED81" s="32"/>
      <c r="EE81" s="33"/>
      <c r="EF81" s="33"/>
      <c r="EG81" s="34"/>
      <c r="EH81" s="32"/>
      <c r="EI81" s="33"/>
      <c r="EJ81" s="33"/>
      <c r="EK81" s="34"/>
      <c r="EL81" s="32"/>
      <c r="EM81" s="33"/>
      <c r="EN81" s="33"/>
      <c r="EO81" s="34"/>
      <c r="EP81" s="32"/>
      <c r="EQ81" s="33"/>
      <c r="ER81" s="33"/>
      <c r="ES81" s="34"/>
      <c r="ET81" s="32"/>
      <c r="EU81" s="33"/>
      <c r="EV81" s="33"/>
      <c r="EW81" s="34"/>
      <c r="EX81" s="32"/>
      <c r="EY81" s="33"/>
      <c r="EZ81" s="33"/>
      <c r="FA81" s="34"/>
      <c r="FB81" s="32"/>
      <c r="FC81" s="33"/>
      <c r="FD81" s="33"/>
      <c r="FE81" s="34"/>
      <c r="FF81" s="32"/>
      <c r="FG81" s="33"/>
      <c r="FH81" s="33"/>
      <c r="FI81" s="34"/>
      <c r="FJ81" s="32"/>
      <c r="FK81" s="33"/>
      <c r="FL81" s="33"/>
      <c r="FM81" s="34"/>
      <c r="FN81" s="32"/>
      <c r="FO81" s="33"/>
      <c r="FP81" s="33"/>
      <c r="FQ81" s="34"/>
      <c r="FR81" s="32"/>
      <c r="FS81" s="33"/>
      <c r="FT81" s="33"/>
      <c r="FU81" s="34"/>
      <c r="FV81" s="32"/>
      <c r="FW81" s="33"/>
      <c r="FX81" s="33"/>
      <c r="FY81" s="34"/>
      <c r="FZ81" s="32"/>
      <c r="GA81" s="33"/>
      <c r="GB81" s="33"/>
      <c r="GC81" s="34"/>
      <c r="GD81" s="32"/>
      <c r="GE81" s="33"/>
      <c r="GF81" s="33"/>
      <c r="GG81" s="34"/>
      <c r="GH81" s="32"/>
      <c r="GI81" s="33"/>
      <c r="GJ81" s="33"/>
      <c r="GK81" s="34"/>
      <c r="GL81" s="32"/>
      <c r="GM81" s="33"/>
      <c r="GN81" s="33"/>
      <c r="GO81" s="34"/>
      <c r="GP81" s="32"/>
      <c r="GQ81" s="33"/>
      <c r="GR81" s="33"/>
      <c r="GS81" s="34"/>
      <c r="GT81" s="32"/>
      <c r="GU81" s="33"/>
      <c r="GV81" s="33"/>
      <c r="GW81" s="34"/>
      <c r="GX81" s="32"/>
      <c r="GY81" s="33"/>
      <c r="GZ81" s="33"/>
      <c r="HA81" s="34"/>
      <c r="HB81" s="32"/>
      <c r="HC81" s="33"/>
      <c r="HD81" s="33"/>
      <c r="HE81" s="34"/>
      <c r="HF81" s="32"/>
      <c r="HG81" s="33"/>
      <c r="HH81" s="33"/>
      <c r="HI81" s="34"/>
      <c r="HJ81" s="32"/>
      <c r="HK81" s="33"/>
      <c r="HL81" s="33"/>
      <c r="HM81" s="34"/>
      <c r="HN81" s="32"/>
      <c r="HO81" s="33"/>
      <c r="HP81" s="33"/>
      <c r="HQ81" s="34"/>
      <c r="HR81" s="32"/>
      <c r="HS81" s="33"/>
      <c r="HT81" s="33"/>
      <c r="HU81" s="34"/>
      <c r="HV81" s="32"/>
      <c r="HW81" s="33"/>
      <c r="HX81" s="33"/>
      <c r="HY81" s="34"/>
      <c r="HZ81" s="32"/>
      <c r="IA81" s="33"/>
      <c r="IB81" s="33"/>
      <c r="IC81" s="34"/>
      <c r="ID81" s="32"/>
      <c r="IE81" s="33"/>
      <c r="IF81" s="33"/>
      <c r="IG81" s="34"/>
      <c r="IH81" s="32"/>
      <c r="II81" s="33"/>
      <c r="IJ81" s="33"/>
      <c r="IK81" s="34"/>
      <c r="IL81" s="32"/>
      <c r="IM81" s="33"/>
      <c r="IN81" s="33"/>
      <c r="IO81" s="34"/>
      <c r="IP81" s="32"/>
      <c r="IQ81" s="33"/>
      <c r="IR81" s="33"/>
      <c r="IS81" s="34"/>
    </row>
    <row r="82" spans="2:253" ht="0.15" customHeight="1">
      <c r="B82" s="244"/>
      <c r="C82" s="256"/>
      <c r="D82" s="256"/>
      <c r="E82" s="246"/>
      <c r="F82" s="247"/>
      <c r="G82" s="183"/>
      <c r="H82" s="184"/>
      <c r="I82" s="183"/>
      <c r="J82" s="185"/>
      <c r="K82" s="224"/>
      <c r="L82" s="222"/>
      <c r="M82" s="95" t="e">
        <f>ROUND(TEXT(G81,"????"),0)</f>
        <v>#VALUE!</v>
      </c>
      <c r="N82" s="96"/>
      <c r="O82" s="96"/>
      <c r="P82" s="96"/>
      <c r="Q82" s="95" t="b">
        <f>IF(COUNT(I81)=1,ROUND(TEXT(I81,"????"),0),FALSE)</f>
        <v>0</v>
      </c>
      <c r="R82" s="37" t="e">
        <f>IF(R$36="x",FALSE,IF(AND($M82&gt;=R$40,$M82&lt;S$40),TRUE,IF($Q82&lt;&gt;FALSE,IF($Q82&lt;=R$40,TRUE,FALSE))))</f>
        <v>#VALUE!</v>
      </c>
      <c r="S82" s="37" t="e">
        <f t="shared" ref="S82:CD82" si="88">IF(S$36="x",FALSE,IF(AND($M82&gt;=S$40,$M82&lt;T$40),TRUE,IF($Q82&lt;&gt;FALSE,IF(R82=TRUE,IF(S$40&lt;=$Q82,TRUE,FALSE),FALSE),FALSE)))</f>
        <v>#VALUE!</v>
      </c>
      <c r="T82" s="37" t="e">
        <f t="shared" si="88"/>
        <v>#VALUE!</v>
      </c>
      <c r="U82" s="37" t="e">
        <f t="shared" si="88"/>
        <v>#VALUE!</v>
      </c>
      <c r="V82" s="37" t="e">
        <f t="shared" si="88"/>
        <v>#VALUE!</v>
      </c>
      <c r="W82" s="37" t="e">
        <f t="shared" si="88"/>
        <v>#VALUE!</v>
      </c>
      <c r="X82" s="37" t="e">
        <f t="shared" si="88"/>
        <v>#VALUE!</v>
      </c>
      <c r="Y82" s="37" t="e">
        <f t="shared" si="88"/>
        <v>#VALUE!</v>
      </c>
      <c r="Z82" s="37" t="e">
        <f t="shared" si="88"/>
        <v>#VALUE!</v>
      </c>
      <c r="AA82" s="37" t="e">
        <f t="shared" si="88"/>
        <v>#VALUE!</v>
      </c>
      <c r="AB82" s="37" t="e">
        <f t="shared" si="88"/>
        <v>#VALUE!</v>
      </c>
      <c r="AC82" s="37" t="e">
        <f t="shared" si="88"/>
        <v>#VALUE!</v>
      </c>
      <c r="AD82" s="37" t="e">
        <f t="shared" si="88"/>
        <v>#VALUE!</v>
      </c>
      <c r="AE82" s="37" t="e">
        <f t="shared" si="88"/>
        <v>#VALUE!</v>
      </c>
      <c r="AF82" s="37" t="e">
        <f t="shared" si="88"/>
        <v>#VALUE!</v>
      </c>
      <c r="AG82" s="37" t="e">
        <f t="shared" si="88"/>
        <v>#VALUE!</v>
      </c>
      <c r="AH82" s="37" t="e">
        <f t="shared" si="88"/>
        <v>#VALUE!</v>
      </c>
      <c r="AI82" s="37" t="e">
        <f t="shared" si="88"/>
        <v>#VALUE!</v>
      </c>
      <c r="AJ82" s="37" t="e">
        <f t="shared" si="88"/>
        <v>#VALUE!</v>
      </c>
      <c r="AK82" s="37" t="e">
        <f t="shared" si="88"/>
        <v>#VALUE!</v>
      </c>
      <c r="AL82" s="37" t="e">
        <f t="shared" si="88"/>
        <v>#VALUE!</v>
      </c>
      <c r="AM82" s="37" t="e">
        <f t="shared" si="88"/>
        <v>#VALUE!</v>
      </c>
      <c r="AN82" s="37" t="e">
        <f t="shared" si="88"/>
        <v>#VALUE!</v>
      </c>
      <c r="AO82" s="37" t="e">
        <f t="shared" si="88"/>
        <v>#VALUE!</v>
      </c>
      <c r="AP82" s="37" t="e">
        <f t="shared" si="88"/>
        <v>#VALUE!</v>
      </c>
      <c r="AQ82" s="37" t="e">
        <f t="shared" si="88"/>
        <v>#VALUE!</v>
      </c>
      <c r="AR82" s="37" t="e">
        <f t="shared" si="88"/>
        <v>#VALUE!</v>
      </c>
      <c r="AS82" s="37" t="e">
        <f t="shared" si="88"/>
        <v>#VALUE!</v>
      </c>
      <c r="AT82" s="37" t="e">
        <f t="shared" si="88"/>
        <v>#VALUE!</v>
      </c>
      <c r="AU82" s="37" t="e">
        <f t="shared" si="88"/>
        <v>#VALUE!</v>
      </c>
      <c r="AV82" s="37" t="e">
        <f t="shared" si="88"/>
        <v>#VALUE!</v>
      </c>
      <c r="AW82" s="37" t="e">
        <f t="shared" si="88"/>
        <v>#VALUE!</v>
      </c>
      <c r="AX82" s="37" t="e">
        <f t="shared" si="88"/>
        <v>#VALUE!</v>
      </c>
      <c r="AY82" s="37" t="e">
        <f t="shared" si="88"/>
        <v>#VALUE!</v>
      </c>
      <c r="AZ82" s="37" t="e">
        <f t="shared" si="88"/>
        <v>#VALUE!</v>
      </c>
      <c r="BA82" s="37" t="e">
        <f t="shared" si="88"/>
        <v>#VALUE!</v>
      </c>
      <c r="BB82" s="37" t="e">
        <f t="shared" si="88"/>
        <v>#VALUE!</v>
      </c>
      <c r="BC82" s="37" t="e">
        <f t="shared" si="88"/>
        <v>#VALUE!</v>
      </c>
      <c r="BD82" s="37" t="e">
        <f t="shared" si="88"/>
        <v>#VALUE!</v>
      </c>
      <c r="BE82" s="37" t="e">
        <f t="shared" si="88"/>
        <v>#VALUE!</v>
      </c>
      <c r="BF82" s="37" t="e">
        <f t="shared" si="88"/>
        <v>#VALUE!</v>
      </c>
      <c r="BG82" s="37" t="e">
        <f t="shared" si="88"/>
        <v>#VALUE!</v>
      </c>
      <c r="BH82" s="37" t="e">
        <f t="shared" si="88"/>
        <v>#VALUE!</v>
      </c>
      <c r="BI82" s="37" t="e">
        <f t="shared" si="88"/>
        <v>#VALUE!</v>
      </c>
      <c r="BJ82" s="37" t="e">
        <f t="shared" si="88"/>
        <v>#VALUE!</v>
      </c>
      <c r="BK82" s="37" t="e">
        <f t="shared" si="88"/>
        <v>#VALUE!</v>
      </c>
      <c r="BL82" s="37" t="e">
        <f t="shared" si="88"/>
        <v>#VALUE!</v>
      </c>
      <c r="BM82" s="37" t="e">
        <f t="shared" si="88"/>
        <v>#VALUE!</v>
      </c>
      <c r="BN82" s="37" t="e">
        <f t="shared" si="88"/>
        <v>#VALUE!</v>
      </c>
      <c r="BO82" s="37" t="e">
        <f t="shared" si="88"/>
        <v>#VALUE!</v>
      </c>
      <c r="BP82" s="37" t="e">
        <f t="shared" si="88"/>
        <v>#VALUE!</v>
      </c>
      <c r="BQ82" s="37" t="e">
        <f t="shared" si="88"/>
        <v>#VALUE!</v>
      </c>
      <c r="BR82" s="37" t="e">
        <f t="shared" si="88"/>
        <v>#VALUE!</v>
      </c>
      <c r="BS82" s="37" t="e">
        <f t="shared" si="88"/>
        <v>#VALUE!</v>
      </c>
      <c r="BT82" s="37" t="e">
        <f t="shared" si="88"/>
        <v>#VALUE!</v>
      </c>
      <c r="BU82" s="37" t="e">
        <f t="shared" si="88"/>
        <v>#VALUE!</v>
      </c>
      <c r="BV82" s="37" t="e">
        <f t="shared" si="88"/>
        <v>#VALUE!</v>
      </c>
      <c r="BW82" s="37" t="e">
        <f t="shared" si="88"/>
        <v>#VALUE!</v>
      </c>
      <c r="BX82" s="37" t="e">
        <f t="shared" si="88"/>
        <v>#VALUE!</v>
      </c>
      <c r="BY82" s="37" t="e">
        <f t="shared" si="88"/>
        <v>#VALUE!</v>
      </c>
      <c r="BZ82" s="37" t="e">
        <f t="shared" si="88"/>
        <v>#VALUE!</v>
      </c>
      <c r="CA82" s="37" t="e">
        <f t="shared" si="88"/>
        <v>#VALUE!</v>
      </c>
      <c r="CB82" s="37" t="e">
        <f t="shared" si="88"/>
        <v>#VALUE!</v>
      </c>
      <c r="CC82" s="37" t="e">
        <f t="shared" si="88"/>
        <v>#VALUE!</v>
      </c>
      <c r="CD82" s="37" t="e">
        <f t="shared" si="88"/>
        <v>#VALUE!</v>
      </c>
      <c r="CE82" s="37" t="e">
        <f t="shared" ref="CE82:EP82" si="89">IF(CE$36="x",FALSE,IF(AND($M82&gt;=CE$40,$M82&lt;CF$40),TRUE,IF($Q82&lt;&gt;FALSE,IF(CD82=TRUE,IF(CE$40&lt;=$Q82,TRUE,FALSE),FALSE),FALSE)))</f>
        <v>#VALUE!</v>
      </c>
      <c r="CF82" s="37" t="e">
        <f t="shared" si="89"/>
        <v>#VALUE!</v>
      </c>
      <c r="CG82" s="37" t="e">
        <f t="shared" si="89"/>
        <v>#VALUE!</v>
      </c>
      <c r="CH82" s="37" t="e">
        <f t="shared" si="89"/>
        <v>#VALUE!</v>
      </c>
      <c r="CI82" s="37" t="e">
        <f t="shared" si="89"/>
        <v>#VALUE!</v>
      </c>
      <c r="CJ82" s="37" t="e">
        <f t="shared" si="89"/>
        <v>#VALUE!</v>
      </c>
      <c r="CK82" s="37" t="e">
        <f t="shared" si="89"/>
        <v>#VALUE!</v>
      </c>
      <c r="CL82" s="37" t="e">
        <f t="shared" si="89"/>
        <v>#VALUE!</v>
      </c>
      <c r="CM82" s="37" t="e">
        <f t="shared" si="89"/>
        <v>#VALUE!</v>
      </c>
      <c r="CN82" s="37" t="e">
        <f t="shared" si="89"/>
        <v>#VALUE!</v>
      </c>
      <c r="CO82" s="37" t="e">
        <f t="shared" si="89"/>
        <v>#VALUE!</v>
      </c>
      <c r="CP82" s="37" t="e">
        <f t="shared" si="89"/>
        <v>#VALUE!</v>
      </c>
      <c r="CQ82" s="37" t="e">
        <f t="shared" si="89"/>
        <v>#VALUE!</v>
      </c>
      <c r="CR82" s="37" t="e">
        <f t="shared" si="89"/>
        <v>#VALUE!</v>
      </c>
      <c r="CS82" s="37" t="e">
        <f t="shared" si="89"/>
        <v>#VALUE!</v>
      </c>
      <c r="CT82" s="37" t="e">
        <f t="shared" si="89"/>
        <v>#VALUE!</v>
      </c>
      <c r="CU82" s="37" t="e">
        <f t="shared" si="89"/>
        <v>#VALUE!</v>
      </c>
      <c r="CV82" s="37" t="e">
        <f t="shared" si="89"/>
        <v>#VALUE!</v>
      </c>
      <c r="CW82" s="37" t="e">
        <f t="shared" si="89"/>
        <v>#VALUE!</v>
      </c>
      <c r="CX82" s="37" t="e">
        <f t="shared" si="89"/>
        <v>#VALUE!</v>
      </c>
      <c r="CY82" s="37" t="e">
        <f t="shared" si="89"/>
        <v>#VALUE!</v>
      </c>
      <c r="CZ82" s="37" t="e">
        <f t="shared" si="89"/>
        <v>#VALUE!</v>
      </c>
      <c r="DA82" s="37" t="e">
        <f t="shared" si="89"/>
        <v>#VALUE!</v>
      </c>
      <c r="DB82" s="37" t="e">
        <f t="shared" si="89"/>
        <v>#VALUE!</v>
      </c>
      <c r="DC82" s="37" t="e">
        <f t="shared" si="89"/>
        <v>#VALUE!</v>
      </c>
      <c r="DD82" s="37" t="e">
        <f t="shared" si="89"/>
        <v>#VALUE!</v>
      </c>
      <c r="DE82" s="37" t="e">
        <f t="shared" si="89"/>
        <v>#VALUE!</v>
      </c>
      <c r="DF82" s="37" t="e">
        <f t="shared" si="89"/>
        <v>#VALUE!</v>
      </c>
      <c r="DG82" s="37" t="e">
        <f t="shared" si="89"/>
        <v>#VALUE!</v>
      </c>
      <c r="DH82" s="37" t="e">
        <f t="shared" si="89"/>
        <v>#VALUE!</v>
      </c>
      <c r="DI82" s="37" t="e">
        <f t="shared" si="89"/>
        <v>#VALUE!</v>
      </c>
      <c r="DJ82" s="37" t="e">
        <f t="shared" si="89"/>
        <v>#VALUE!</v>
      </c>
      <c r="DK82" s="37" t="e">
        <f t="shared" si="89"/>
        <v>#VALUE!</v>
      </c>
      <c r="DL82" s="37" t="e">
        <f t="shared" si="89"/>
        <v>#VALUE!</v>
      </c>
      <c r="DM82" s="37" t="e">
        <f t="shared" si="89"/>
        <v>#VALUE!</v>
      </c>
      <c r="DN82" s="37" t="e">
        <f t="shared" si="89"/>
        <v>#VALUE!</v>
      </c>
      <c r="DO82" s="37" t="e">
        <f t="shared" si="89"/>
        <v>#VALUE!</v>
      </c>
      <c r="DP82" s="37" t="e">
        <f t="shared" si="89"/>
        <v>#VALUE!</v>
      </c>
      <c r="DQ82" s="37" t="e">
        <f t="shared" si="89"/>
        <v>#VALUE!</v>
      </c>
      <c r="DR82" s="37" t="e">
        <f t="shared" si="89"/>
        <v>#VALUE!</v>
      </c>
      <c r="DS82" s="37" t="e">
        <f t="shared" si="89"/>
        <v>#VALUE!</v>
      </c>
      <c r="DT82" s="37" t="e">
        <f t="shared" si="89"/>
        <v>#VALUE!</v>
      </c>
      <c r="DU82" s="37" t="e">
        <f t="shared" si="89"/>
        <v>#VALUE!</v>
      </c>
      <c r="DV82" s="37" t="e">
        <f t="shared" si="89"/>
        <v>#VALUE!</v>
      </c>
      <c r="DW82" s="37" t="e">
        <f t="shared" si="89"/>
        <v>#VALUE!</v>
      </c>
      <c r="DX82" s="37" t="e">
        <f t="shared" si="89"/>
        <v>#VALUE!</v>
      </c>
      <c r="DY82" s="37" t="e">
        <f t="shared" si="89"/>
        <v>#VALUE!</v>
      </c>
      <c r="DZ82" s="37" t="e">
        <f t="shared" si="89"/>
        <v>#VALUE!</v>
      </c>
      <c r="EA82" s="37" t="e">
        <f t="shared" si="89"/>
        <v>#VALUE!</v>
      </c>
      <c r="EB82" s="37" t="e">
        <f t="shared" si="89"/>
        <v>#VALUE!</v>
      </c>
      <c r="EC82" s="37" t="e">
        <f t="shared" si="89"/>
        <v>#VALUE!</v>
      </c>
      <c r="ED82" s="37" t="e">
        <f t="shared" si="89"/>
        <v>#VALUE!</v>
      </c>
      <c r="EE82" s="37" t="e">
        <f t="shared" si="89"/>
        <v>#VALUE!</v>
      </c>
      <c r="EF82" s="37" t="e">
        <f t="shared" si="89"/>
        <v>#VALUE!</v>
      </c>
      <c r="EG82" s="37" t="e">
        <f t="shared" si="89"/>
        <v>#VALUE!</v>
      </c>
      <c r="EH82" s="37" t="e">
        <f t="shared" si="89"/>
        <v>#VALUE!</v>
      </c>
      <c r="EI82" s="37" t="e">
        <f t="shared" si="89"/>
        <v>#VALUE!</v>
      </c>
      <c r="EJ82" s="37" t="e">
        <f t="shared" si="89"/>
        <v>#VALUE!</v>
      </c>
      <c r="EK82" s="37" t="e">
        <f t="shared" si="89"/>
        <v>#VALUE!</v>
      </c>
      <c r="EL82" s="37" t="e">
        <f t="shared" si="89"/>
        <v>#VALUE!</v>
      </c>
      <c r="EM82" s="37" t="e">
        <f t="shared" si="89"/>
        <v>#VALUE!</v>
      </c>
      <c r="EN82" s="37" t="e">
        <f t="shared" si="89"/>
        <v>#VALUE!</v>
      </c>
      <c r="EO82" s="37" t="e">
        <f t="shared" si="89"/>
        <v>#VALUE!</v>
      </c>
      <c r="EP82" s="37" t="e">
        <f t="shared" si="89"/>
        <v>#VALUE!</v>
      </c>
      <c r="EQ82" s="37" t="e">
        <f t="shared" ref="EQ82:HB82" si="90">IF(EQ$36="x",FALSE,IF(AND($M82&gt;=EQ$40,$M82&lt;ER$40),TRUE,IF($Q82&lt;&gt;FALSE,IF(EP82=TRUE,IF(EQ$40&lt;=$Q82,TRUE,FALSE),FALSE),FALSE)))</f>
        <v>#VALUE!</v>
      </c>
      <c r="ER82" s="37" t="e">
        <f t="shared" si="90"/>
        <v>#VALUE!</v>
      </c>
      <c r="ES82" s="37" t="e">
        <f t="shared" si="90"/>
        <v>#VALUE!</v>
      </c>
      <c r="ET82" s="37" t="e">
        <f t="shared" si="90"/>
        <v>#VALUE!</v>
      </c>
      <c r="EU82" s="37" t="e">
        <f t="shared" si="90"/>
        <v>#VALUE!</v>
      </c>
      <c r="EV82" s="37" t="e">
        <f t="shared" si="90"/>
        <v>#VALUE!</v>
      </c>
      <c r="EW82" s="37" t="e">
        <f t="shared" si="90"/>
        <v>#VALUE!</v>
      </c>
      <c r="EX82" s="37" t="e">
        <f t="shared" si="90"/>
        <v>#VALUE!</v>
      </c>
      <c r="EY82" s="37" t="e">
        <f t="shared" si="90"/>
        <v>#VALUE!</v>
      </c>
      <c r="EZ82" s="37" t="e">
        <f t="shared" si="90"/>
        <v>#VALUE!</v>
      </c>
      <c r="FA82" s="37" t="e">
        <f t="shared" si="90"/>
        <v>#VALUE!</v>
      </c>
      <c r="FB82" s="37" t="e">
        <f t="shared" si="90"/>
        <v>#VALUE!</v>
      </c>
      <c r="FC82" s="37" t="e">
        <f t="shared" si="90"/>
        <v>#VALUE!</v>
      </c>
      <c r="FD82" s="37" t="e">
        <f t="shared" si="90"/>
        <v>#VALUE!</v>
      </c>
      <c r="FE82" s="37" t="e">
        <f t="shared" si="90"/>
        <v>#VALUE!</v>
      </c>
      <c r="FF82" s="37" t="e">
        <f t="shared" si="90"/>
        <v>#VALUE!</v>
      </c>
      <c r="FG82" s="37" t="e">
        <f t="shared" si="90"/>
        <v>#VALUE!</v>
      </c>
      <c r="FH82" s="37" t="e">
        <f t="shared" si="90"/>
        <v>#VALUE!</v>
      </c>
      <c r="FI82" s="37" t="e">
        <f t="shared" si="90"/>
        <v>#VALUE!</v>
      </c>
      <c r="FJ82" s="37" t="e">
        <f t="shared" si="90"/>
        <v>#VALUE!</v>
      </c>
      <c r="FK82" s="37" t="e">
        <f t="shared" si="90"/>
        <v>#VALUE!</v>
      </c>
      <c r="FL82" s="37" t="e">
        <f t="shared" si="90"/>
        <v>#VALUE!</v>
      </c>
      <c r="FM82" s="37" t="e">
        <f t="shared" si="90"/>
        <v>#VALUE!</v>
      </c>
      <c r="FN82" s="37" t="e">
        <f t="shared" si="90"/>
        <v>#VALUE!</v>
      </c>
      <c r="FO82" s="37" t="e">
        <f t="shared" si="90"/>
        <v>#VALUE!</v>
      </c>
      <c r="FP82" s="37" t="e">
        <f t="shared" si="90"/>
        <v>#VALUE!</v>
      </c>
      <c r="FQ82" s="37" t="e">
        <f t="shared" si="90"/>
        <v>#VALUE!</v>
      </c>
      <c r="FR82" s="37" t="e">
        <f t="shared" si="90"/>
        <v>#VALUE!</v>
      </c>
      <c r="FS82" s="37" t="e">
        <f t="shared" si="90"/>
        <v>#VALUE!</v>
      </c>
      <c r="FT82" s="37" t="e">
        <f t="shared" si="90"/>
        <v>#VALUE!</v>
      </c>
      <c r="FU82" s="37" t="e">
        <f t="shared" si="90"/>
        <v>#VALUE!</v>
      </c>
      <c r="FV82" s="37" t="e">
        <f t="shared" si="90"/>
        <v>#VALUE!</v>
      </c>
      <c r="FW82" s="37" t="e">
        <f t="shared" si="90"/>
        <v>#VALUE!</v>
      </c>
      <c r="FX82" s="37" t="e">
        <f t="shared" si="90"/>
        <v>#VALUE!</v>
      </c>
      <c r="FY82" s="37" t="e">
        <f t="shared" si="90"/>
        <v>#VALUE!</v>
      </c>
      <c r="FZ82" s="37" t="e">
        <f t="shared" si="90"/>
        <v>#VALUE!</v>
      </c>
      <c r="GA82" s="37" t="e">
        <f t="shared" si="90"/>
        <v>#VALUE!</v>
      </c>
      <c r="GB82" s="37" t="e">
        <f t="shared" si="90"/>
        <v>#VALUE!</v>
      </c>
      <c r="GC82" s="37" t="e">
        <f t="shared" si="90"/>
        <v>#VALUE!</v>
      </c>
      <c r="GD82" s="37" t="e">
        <f t="shared" si="90"/>
        <v>#VALUE!</v>
      </c>
      <c r="GE82" s="37" t="e">
        <f t="shared" si="90"/>
        <v>#VALUE!</v>
      </c>
      <c r="GF82" s="37" t="e">
        <f t="shared" si="90"/>
        <v>#VALUE!</v>
      </c>
      <c r="GG82" s="37" t="e">
        <f t="shared" si="90"/>
        <v>#VALUE!</v>
      </c>
      <c r="GH82" s="37" t="e">
        <f t="shared" si="90"/>
        <v>#VALUE!</v>
      </c>
      <c r="GI82" s="37" t="e">
        <f t="shared" si="90"/>
        <v>#VALUE!</v>
      </c>
      <c r="GJ82" s="37" t="e">
        <f t="shared" si="90"/>
        <v>#VALUE!</v>
      </c>
      <c r="GK82" s="37" t="e">
        <f t="shared" si="90"/>
        <v>#VALUE!</v>
      </c>
      <c r="GL82" s="37" t="e">
        <f t="shared" si="90"/>
        <v>#VALUE!</v>
      </c>
      <c r="GM82" s="37" t="e">
        <f t="shared" si="90"/>
        <v>#VALUE!</v>
      </c>
      <c r="GN82" s="37" t="e">
        <f t="shared" si="90"/>
        <v>#VALUE!</v>
      </c>
      <c r="GO82" s="37" t="e">
        <f t="shared" si="90"/>
        <v>#VALUE!</v>
      </c>
      <c r="GP82" s="37" t="e">
        <f t="shared" si="90"/>
        <v>#VALUE!</v>
      </c>
      <c r="GQ82" s="37" t="e">
        <f t="shared" si="90"/>
        <v>#VALUE!</v>
      </c>
      <c r="GR82" s="37" t="e">
        <f t="shared" si="90"/>
        <v>#VALUE!</v>
      </c>
      <c r="GS82" s="37" t="e">
        <f t="shared" si="90"/>
        <v>#VALUE!</v>
      </c>
      <c r="GT82" s="37" t="e">
        <f t="shared" si="90"/>
        <v>#VALUE!</v>
      </c>
      <c r="GU82" s="37" t="e">
        <f t="shared" si="90"/>
        <v>#VALUE!</v>
      </c>
      <c r="GV82" s="37" t="e">
        <f t="shared" si="90"/>
        <v>#VALUE!</v>
      </c>
      <c r="GW82" s="37" t="e">
        <f t="shared" si="90"/>
        <v>#VALUE!</v>
      </c>
      <c r="GX82" s="37" t="e">
        <f t="shared" si="90"/>
        <v>#VALUE!</v>
      </c>
      <c r="GY82" s="37" t="e">
        <f t="shared" si="90"/>
        <v>#VALUE!</v>
      </c>
      <c r="GZ82" s="37" t="e">
        <f t="shared" si="90"/>
        <v>#VALUE!</v>
      </c>
      <c r="HA82" s="37" t="e">
        <f t="shared" si="90"/>
        <v>#VALUE!</v>
      </c>
      <c r="HB82" s="37" t="e">
        <f t="shared" si="90"/>
        <v>#VALUE!</v>
      </c>
      <c r="HC82" s="37" t="e">
        <f t="shared" ref="HC82:IS82" si="91">IF(HC$36="x",FALSE,IF(AND($M82&gt;=HC$40,$M82&lt;HD$40),TRUE,IF($Q82&lt;&gt;FALSE,IF(HB82=TRUE,IF(HC$40&lt;=$Q82,TRUE,FALSE),FALSE),FALSE)))</f>
        <v>#VALUE!</v>
      </c>
      <c r="HD82" s="37" t="e">
        <f t="shared" si="91"/>
        <v>#VALUE!</v>
      </c>
      <c r="HE82" s="37" t="e">
        <f t="shared" si="91"/>
        <v>#VALUE!</v>
      </c>
      <c r="HF82" s="37" t="e">
        <f t="shared" si="91"/>
        <v>#VALUE!</v>
      </c>
      <c r="HG82" s="37" t="e">
        <f t="shared" si="91"/>
        <v>#VALUE!</v>
      </c>
      <c r="HH82" s="37" t="e">
        <f t="shared" si="91"/>
        <v>#VALUE!</v>
      </c>
      <c r="HI82" s="37" t="e">
        <f t="shared" si="91"/>
        <v>#VALUE!</v>
      </c>
      <c r="HJ82" s="37" t="e">
        <f t="shared" si="91"/>
        <v>#VALUE!</v>
      </c>
      <c r="HK82" s="37" t="e">
        <f t="shared" si="91"/>
        <v>#VALUE!</v>
      </c>
      <c r="HL82" s="37" t="e">
        <f t="shared" si="91"/>
        <v>#VALUE!</v>
      </c>
      <c r="HM82" s="37" t="e">
        <f t="shared" si="91"/>
        <v>#VALUE!</v>
      </c>
      <c r="HN82" s="37" t="e">
        <f t="shared" si="91"/>
        <v>#VALUE!</v>
      </c>
      <c r="HO82" s="37" t="e">
        <f t="shared" si="91"/>
        <v>#VALUE!</v>
      </c>
      <c r="HP82" s="37" t="e">
        <f t="shared" si="91"/>
        <v>#VALUE!</v>
      </c>
      <c r="HQ82" s="37" t="e">
        <f t="shared" si="91"/>
        <v>#VALUE!</v>
      </c>
      <c r="HR82" s="37" t="e">
        <f t="shared" si="91"/>
        <v>#VALUE!</v>
      </c>
      <c r="HS82" s="37" t="e">
        <f t="shared" si="91"/>
        <v>#VALUE!</v>
      </c>
      <c r="HT82" s="37" t="e">
        <f t="shared" si="91"/>
        <v>#VALUE!</v>
      </c>
      <c r="HU82" s="37" t="e">
        <f t="shared" si="91"/>
        <v>#VALUE!</v>
      </c>
      <c r="HV82" s="37" t="e">
        <f t="shared" si="91"/>
        <v>#VALUE!</v>
      </c>
      <c r="HW82" s="37" t="e">
        <f t="shared" si="91"/>
        <v>#VALUE!</v>
      </c>
      <c r="HX82" s="37" t="e">
        <f t="shared" si="91"/>
        <v>#VALUE!</v>
      </c>
      <c r="HY82" s="37" t="e">
        <f t="shared" si="91"/>
        <v>#VALUE!</v>
      </c>
      <c r="HZ82" s="37" t="e">
        <f t="shared" si="91"/>
        <v>#VALUE!</v>
      </c>
      <c r="IA82" s="37" t="e">
        <f t="shared" si="91"/>
        <v>#VALUE!</v>
      </c>
      <c r="IB82" s="37" t="e">
        <f t="shared" si="91"/>
        <v>#VALUE!</v>
      </c>
      <c r="IC82" s="37" t="e">
        <f t="shared" si="91"/>
        <v>#VALUE!</v>
      </c>
      <c r="ID82" s="37" t="e">
        <f t="shared" si="91"/>
        <v>#VALUE!</v>
      </c>
      <c r="IE82" s="37" t="e">
        <f t="shared" si="91"/>
        <v>#VALUE!</v>
      </c>
      <c r="IF82" s="37" t="e">
        <f t="shared" si="91"/>
        <v>#VALUE!</v>
      </c>
      <c r="IG82" s="37" t="e">
        <f t="shared" si="91"/>
        <v>#VALUE!</v>
      </c>
      <c r="IH82" s="37" t="e">
        <f t="shared" si="91"/>
        <v>#VALUE!</v>
      </c>
      <c r="II82" s="37" t="e">
        <f t="shared" si="91"/>
        <v>#VALUE!</v>
      </c>
      <c r="IJ82" s="37" t="e">
        <f t="shared" si="91"/>
        <v>#VALUE!</v>
      </c>
      <c r="IK82" s="37" t="e">
        <f t="shared" si="91"/>
        <v>#VALUE!</v>
      </c>
      <c r="IL82" s="37" t="e">
        <f t="shared" si="91"/>
        <v>#VALUE!</v>
      </c>
      <c r="IM82" s="37" t="e">
        <f t="shared" si="91"/>
        <v>#VALUE!</v>
      </c>
      <c r="IN82" s="37" t="e">
        <f t="shared" si="91"/>
        <v>#VALUE!</v>
      </c>
      <c r="IO82" s="37" t="e">
        <f t="shared" si="91"/>
        <v>#VALUE!</v>
      </c>
      <c r="IP82" s="37" t="e">
        <f t="shared" si="91"/>
        <v>#VALUE!</v>
      </c>
      <c r="IQ82" s="37" t="e">
        <f t="shared" si="91"/>
        <v>#VALUE!</v>
      </c>
      <c r="IR82" s="37" t="e">
        <f t="shared" si="91"/>
        <v>#VALUE!</v>
      </c>
      <c r="IS82" s="37" t="e">
        <f t="shared" si="91"/>
        <v>#VALUE!</v>
      </c>
    </row>
    <row r="83" spans="2:253" ht="15" customHeight="1">
      <c r="B83" s="245"/>
      <c r="C83" s="256"/>
      <c r="D83" s="256"/>
      <c r="E83" s="248"/>
      <c r="F83" s="249"/>
      <c r="G83" s="230"/>
      <c r="H83" s="231"/>
      <c r="I83" s="230"/>
      <c r="J83" s="231"/>
      <c r="K83" s="225"/>
      <c r="L83" s="222"/>
      <c r="M83" s="202" t="s">
        <v>74</v>
      </c>
      <c r="N83" s="203"/>
      <c r="O83" s="203"/>
      <c r="P83" s="203"/>
      <c r="Q83" s="204"/>
      <c r="R83" s="39"/>
      <c r="S83" s="40"/>
      <c r="T83" s="40"/>
      <c r="U83" s="41"/>
      <c r="V83" s="39"/>
      <c r="W83" s="40"/>
      <c r="X83" s="40"/>
      <c r="Y83" s="41"/>
      <c r="Z83" s="39"/>
      <c r="AA83" s="40"/>
      <c r="AB83" s="40"/>
      <c r="AC83" s="41"/>
      <c r="AD83" s="39"/>
      <c r="AE83" s="40"/>
      <c r="AF83" s="40"/>
      <c r="AG83" s="41"/>
      <c r="AH83" s="39"/>
      <c r="AI83" s="40"/>
      <c r="AJ83" s="40"/>
      <c r="AK83" s="41"/>
      <c r="AL83" s="39"/>
      <c r="AM83" s="40"/>
      <c r="AN83" s="40"/>
      <c r="AO83" s="41"/>
      <c r="AP83" s="39"/>
      <c r="AQ83" s="40"/>
      <c r="AR83" s="40"/>
      <c r="AS83" s="41"/>
      <c r="AT83" s="39"/>
      <c r="AU83" s="40"/>
      <c r="AV83" s="40"/>
      <c r="AW83" s="41"/>
      <c r="AX83" s="39"/>
      <c r="AY83" s="40"/>
      <c r="AZ83" s="40"/>
      <c r="BA83" s="41"/>
      <c r="BB83" s="39"/>
      <c r="BC83" s="40"/>
      <c r="BD83" s="40"/>
      <c r="BE83" s="41"/>
      <c r="BF83" s="39"/>
      <c r="BG83" s="40"/>
      <c r="BH83" s="40"/>
      <c r="BI83" s="41"/>
      <c r="BJ83" s="39"/>
      <c r="BK83" s="40"/>
      <c r="BL83" s="40"/>
      <c r="BM83" s="41"/>
      <c r="BN83" s="39"/>
      <c r="BO83" s="40"/>
      <c r="BP83" s="40"/>
      <c r="BQ83" s="41"/>
      <c r="BR83" s="39"/>
      <c r="BS83" s="40"/>
      <c r="BT83" s="40"/>
      <c r="BU83" s="41"/>
      <c r="BV83" s="39"/>
      <c r="BW83" s="40"/>
      <c r="BX83" s="40"/>
      <c r="BY83" s="41"/>
      <c r="BZ83" s="39"/>
      <c r="CA83" s="40"/>
      <c r="CB83" s="40"/>
      <c r="CC83" s="41"/>
      <c r="CD83" s="39"/>
      <c r="CE83" s="40"/>
      <c r="CF83" s="40"/>
      <c r="CG83" s="41"/>
      <c r="CH83" s="39"/>
      <c r="CI83" s="40"/>
      <c r="CJ83" s="40"/>
      <c r="CK83" s="41"/>
      <c r="CL83" s="39"/>
      <c r="CM83" s="40"/>
      <c r="CN83" s="40"/>
      <c r="CO83" s="41"/>
      <c r="CP83" s="39"/>
      <c r="CQ83" s="40"/>
      <c r="CR83" s="40"/>
      <c r="CS83" s="41"/>
      <c r="CT83" s="39"/>
      <c r="CU83" s="40"/>
      <c r="CV83" s="40"/>
      <c r="CW83" s="41"/>
      <c r="CX83" s="39"/>
      <c r="CY83" s="40"/>
      <c r="CZ83" s="40"/>
      <c r="DA83" s="41"/>
      <c r="DB83" s="39"/>
      <c r="DC83" s="40"/>
      <c r="DD83" s="40"/>
      <c r="DE83" s="41"/>
      <c r="DF83" s="39"/>
      <c r="DG83" s="40"/>
      <c r="DH83" s="40"/>
      <c r="DI83" s="41"/>
      <c r="DJ83" s="39"/>
      <c r="DK83" s="40"/>
      <c r="DL83" s="40"/>
      <c r="DM83" s="41"/>
      <c r="DN83" s="39"/>
      <c r="DO83" s="40"/>
      <c r="DP83" s="40"/>
      <c r="DQ83" s="41"/>
      <c r="DR83" s="39"/>
      <c r="DS83" s="40"/>
      <c r="DT83" s="40"/>
      <c r="DU83" s="41"/>
      <c r="DV83" s="39"/>
      <c r="DW83" s="40"/>
      <c r="DX83" s="40"/>
      <c r="DY83" s="41"/>
      <c r="DZ83" s="39"/>
      <c r="EA83" s="40"/>
      <c r="EB83" s="40"/>
      <c r="EC83" s="41"/>
      <c r="ED83" s="39"/>
      <c r="EE83" s="40"/>
      <c r="EF83" s="40"/>
      <c r="EG83" s="41"/>
      <c r="EH83" s="39"/>
      <c r="EI83" s="40"/>
      <c r="EJ83" s="40"/>
      <c r="EK83" s="41"/>
      <c r="EL83" s="39"/>
      <c r="EM83" s="40"/>
      <c r="EN83" s="40"/>
      <c r="EO83" s="41"/>
      <c r="EP83" s="39"/>
      <c r="EQ83" s="40"/>
      <c r="ER83" s="40"/>
      <c r="ES83" s="41"/>
      <c r="ET83" s="39"/>
      <c r="EU83" s="40"/>
      <c r="EV83" s="40"/>
      <c r="EW83" s="41"/>
      <c r="EX83" s="39"/>
      <c r="EY83" s="40"/>
      <c r="EZ83" s="40"/>
      <c r="FA83" s="41"/>
      <c r="FB83" s="39"/>
      <c r="FC83" s="40"/>
      <c r="FD83" s="40"/>
      <c r="FE83" s="41"/>
      <c r="FF83" s="39"/>
      <c r="FG83" s="40"/>
      <c r="FH83" s="40"/>
      <c r="FI83" s="41"/>
      <c r="FJ83" s="39"/>
      <c r="FK83" s="40"/>
      <c r="FL83" s="40"/>
      <c r="FM83" s="41"/>
      <c r="FN83" s="39"/>
      <c r="FO83" s="40"/>
      <c r="FP83" s="40"/>
      <c r="FQ83" s="41"/>
      <c r="FR83" s="39"/>
      <c r="FS83" s="40"/>
      <c r="FT83" s="40"/>
      <c r="FU83" s="41"/>
      <c r="FV83" s="39"/>
      <c r="FW83" s="40"/>
      <c r="FX83" s="40"/>
      <c r="FY83" s="41"/>
      <c r="FZ83" s="39"/>
      <c r="GA83" s="40"/>
      <c r="GB83" s="40"/>
      <c r="GC83" s="41"/>
      <c r="GD83" s="39"/>
      <c r="GE83" s="40"/>
      <c r="GF83" s="40"/>
      <c r="GG83" s="41"/>
      <c r="GH83" s="39"/>
      <c r="GI83" s="40"/>
      <c r="GJ83" s="40"/>
      <c r="GK83" s="41"/>
      <c r="GL83" s="39"/>
      <c r="GM83" s="40"/>
      <c r="GN83" s="40"/>
      <c r="GO83" s="41"/>
      <c r="GP83" s="39"/>
      <c r="GQ83" s="40"/>
      <c r="GR83" s="40"/>
      <c r="GS83" s="41"/>
      <c r="GT83" s="39"/>
      <c r="GU83" s="40"/>
      <c r="GV83" s="40"/>
      <c r="GW83" s="41"/>
      <c r="GX83" s="39"/>
      <c r="GY83" s="40"/>
      <c r="GZ83" s="40"/>
      <c r="HA83" s="41"/>
      <c r="HB83" s="39"/>
      <c r="HC83" s="40"/>
      <c r="HD83" s="40"/>
      <c r="HE83" s="41"/>
      <c r="HF83" s="39"/>
      <c r="HG83" s="40"/>
      <c r="HH83" s="40"/>
      <c r="HI83" s="41"/>
      <c r="HJ83" s="39"/>
      <c r="HK83" s="40"/>
      <c r="HL83" s="40"/>
      <c r="HM83" s="41"/>
      <c r="HN83" s="39"/>
      <c r="HO83" s="40"/>
      <c r="HP83" s="40"/>
      <c r="HQ83" s="41"/>
      <c r="HR83" s="39"/>
      <c r="HS83" s="40"/>
      <c r="HT83" s="40"/>
      <c r="HU83" s="41"/>
      <c r="HV83" s="39"/>
      <c r="HW83" s="40"/>
      <c r="HX83" s="40"/>
      <c r="HY83" s="41"/>
      <c r="HZ83" s="39"/>
      <c r="IA83" s="40"/>
      <c r="IB83" s="40"/>
      <c r="IC83" s="41"/>
      <c r="ID83" s="39"/>
      <c r="IE83" s="40"/>
      <c r="IF83" s="40"/>
      <c r="IG83" s="41"/>
      <c r="IH83" s="39"/>
      <c r="II83" s="40"/>
      <c r="IJ83" s="40"/>
      <c r="IK83" s="41"/>
      <c r="IL83" s="39"/>
      <c r="IM83" s="40"/>
      <c r="IN83" s="40"/>
      <c r="IO83" s="41"/>
      <c r="IP83" s="39"/>
      <c r="IQ83" s="40"/>
      <c r="IR83" s="40"/>
      <c r="IS83" s="41"/>
    </row>
    <row r="84" spans="2:253" ht="0.15" customHeight="1">
      <c r="B84" s="122"/>
      <c r="C84" s="256"/>
      <c r="D84" s="256"/>
      <c r="E84" s="180"/>
      <c r="F84" s="151"/>
      <c r="G84" s="186"/>
      <c r="H84" s="187"/>
      <c r="I84" s="186"/>
      <c r="J84" s="187"/>
      <c r="K84" s="130"/>
      <c r="L84" s="94"/>
      <c r="M84" s="97" t="e">
        <f>ROUND(TEXT(G83,"????"),0)</f>
        <v>#VALUE!</v>
      </c>
      <c r="N84" s="98"/>
      <c r="O84" s="98"/>
      <c r="P84" s="98"/>
      <c r="Q84" s="99" t="b">
        <f>IF(COUNT(I83)=1,ROUND(TEXT(I83,"????"),0),FALSE)</f>
        <v>0</v>
      </c>
      <c r="R84" s="37" t="e">
        <f>IF(R$36="x",FALSE,IF(AND($M84&gt;=R$40,$M84&lt;S$40),TRUE,IF($Q84&lt;&gt;FALSE,IF($Q84&lt;=R$40,TRUE,FALSE))))</f>
        <v>#VALUE!</v>
      </c>
      <c r="S84" s="37" t="e">
        <f t="shared" ref="S84:CD84" si="92">IF(S$36="x",FALSE,IF(AND($M84&gt;=S$40,$M84&lt;T$40),TRUE,IF($Q84&lt;&gt;FALSE,IF(R84=TRUE,IF(S$40&lt;=$Q84,TRUE,FALSE),FALSE),FALSE)))</f>
        <v>#VALUE!</v>
      </c>
      <c r="T84" s="37" t="e">
        <f t="shared" si="92"/>
        <v>#VALUE!</v>
      </c>
      <c r="U84" s="37" t="e">
        <f t="shared" si="92"/>
        <v>#VALUE!</v>
      </c>
      <c r="V84" s="37" t="e">
        <f t="shared" si="92"/>
        <v>#VALUE!</v>
      </c>
      <c r="W84" s="37" t="e">
        <f t="shared" si="92"/>
        <v>#VALUE!</v>
      </c>
      <c r="X84" s="37" t="e">
        <f t="shared" si="92"/>
        <v>#VALUE!</v>
      </c>
      <c r="Y84" s="37" t="e">
        <f t="shared" si="92"/>
        <v>#VALUE!</v>
      </c>
      <c r="Z84" s="37" t="e">
        <f t="shared" si="92"/>
        <v>#VALUE!</v>
      </c>
      <c r="AA84" s="37" t="e">
        <f t="shared" si="92"/>
        <v>#VALUE!</v>
      </c>
      <c r="AB84" s="37" t="e">
        <f t="shared" si="92"/>
        <v>#VALUE!</v>
      </c>
      <c r="AC84" s="37" t="e">
        <f t="shared" si="92"/>
        <v>#VALUE!</v>
      </c>
      <c r="AD84" s="37" t="e">
        <f t="shared" si="92"/>
        <v>#VALUE!</v>
      </c>
      <c r="AE84" s="37" t="e">
        <f t="shared" si="92"/>
        <v>#VALUE!</v>
      </c>
      <c r="AF84" s="37" t="e">
        <f t="shared" si="92"/>
        <v>#VALUE!</v>
      </c>
      <c r="AG84" s="37" t="e">
        <f t="shared" si="92"/>
        <v>#VALUE!</v>
      </c>
      <c r="AH84" s="37" t="e">
        <f t="shared" si="92"/>
        <v>#VALUE!</v>
      </c>
      <c r="AI84" s="37" t="e">
        <f t="shared" si="92"/>
        <v>#VALUE!</v>
      </c>
      <c r="AJ84" s="37" t="e">
        <f t="shared" si="92"/>
        <v>#VALUE!</v>
      </c>
      <c r="AK84" s="37" t="e">
        <f t="shared" si="92"/>
        <v>#VALUE!</v>
      </c>
      <c r="AL84" s="37" t="e">
        <f t="shared" si="92"/>
        <v>#VALUE!</v>
      </c>
      <c r="AM84" s="37" t="e">
        <f t="shared" si="92"/>
        <v>#VALUE!</v>
      </c>
      <c r="AN84" s="37" t="e">
        <f t="shared" si="92"/>
        <v>#VALUE!</v>
      </c>
      <c r="AO84" s="37" t="e">
        <f t="shared" si="92"/>
        <v>#VALUE!</v>
      </c>
      <c r="AP84" s="37" t="e">
        <f t="shared" si="92"/>
        <v>#VALUE!</v>
      </c>
      <c r="AQ84" s="37" t="e">
        <f t="shared" si="92"/>
        <v>#VALUE!</v>
      </c>
      <c r="AR84" s="37" t="e">
        <f t="shared" si="92"/>
        <v>#VALUE!</v>
      </c>
      <c r="AS84" s="37" t="e">
        <f t="shared" si="92"/>
        <v>#VALUE!</v>
      </c>
      <c r="AT84" s="37" t="e">
        <f t="shared" si="92"/>
        <v>#VALUE!</v>
      </c>
      <c r="AU84" s="37" t="e">
        <f t="shared" si="92"/>
        <v>#VALUE!</v>
      </c>
      <c r="AV84" s="37" t="e">
        <f t="shared" si="92"/>
        <v>#VALUE!</v>
      </c>
      <c r="AW84" s="37" t="e">
        <f t="shared" si="92"/>
        <v>#VALUE!</v>
      </c>
      <c r="AX84" s="37" t="e">
        <f t="shared" si="92"/>
        <v>#VALUE!</v>
      </c>
      <c r="AY84" s="37" t="e">
        <f t="shared" si="92"/>
        <v>#VALUE!</v>
      </c>
      <c r="AZ84" s="37" t="e">
        <f t="shared" si="92"/>
        <v>#VALUE!</v>
      </c>
      <c r="BA84" s="37" t="e">
        <f t="shared" si="92"/>
        <v>#VALUE!</v>
      </c>
      <c r="BB84" s="37" t="e">
        <f t="shared" si="92"/>
        <v>#VALUE!</v>
      </c>
      <c r="BC84" s="37" t="e">
        <f t="shared" si="92"/>
        <v>#VALUE!</v>
      </c>
      <c r="BD84" s="37" t="e">
        <f t="shared" si="92"/>
        <v>#VALUE!</v>
      </c>
      <c r="BE84" s="37" t="e">
        <f t="shared" si="92"/>
        <v>#VALUE!</v>
      </c>
      <c r="BF84" s="37" t="e">
        <f t="shared" si="92"/>
        <v>#VALUE!</v>
      </c>
      <c r="BG84" s="37" t="e">
        <f t="shared" si="92"/>
        <v>#VALUE!</v>
      </c>
      <c r="BH84" s="37" t="e">
        <f t="shared" si="92"/>
        <v>#VALUE!</v>
      </c>
      <c r="BI84" s="37" t="e">
        <f t="shared" si="92"/>
        <v>#VALUE!</v>
      </c>
      <c r="BJ84" s="37" t="e">
        <f t="shared" si="92"/>
        <v>#VALUE!</v>
      </c>
      <c r="BK84" s="37" t="e">
        <f t="shared" si="92"/>
        <v>#VALUE!</v>
      </c>
      <c r="BL84" s="37" t="e">
        <f t="shared" si="92"/>
        <v>#VALUE!</v>
      </c>
      <c r="BM84" s="37" t="e">
        <f t="shared" si="92"/>
        <v>#VALUE!</v>
      </c>
      <c r="BN84" s="37" t="e">
        <f t="shared" si="92"/>
        <v>#VALUE!</v>
      </c>
      <c r="BO84" s="37" t="e">
        <f t="shared" si="92"/>
        <v>#VALUE!</v>
      </c>
      <c r="BP84" s="37" t="e">
        <f t="shared" si="92"/>
        <v>#VALUE!</v>
      </c>
      <c r="BQ84" s="37" t="e">
        <f t="shared" si="92"/>
        <v>#VALUE!</v>
      </c>
      <c r="BR84" s="37" t="e">
        <f t="shared" si="92"/>
        <v>#VALUE!</v>
      </c>
      <c r="BS84" s="37" t="e">
        <f t="shared" si="92"/>
        <v>#VALUE!</v>
      </c>
      <c r="BT84" s="37" t="e">
        <f t="shared" si="92"/>
        <v>#VALUE!</v>
      </c>
      <c r="BU84" s="37" t="e">
        <f t="shared" si="92"/>
        <v>#VALUE!</v>
      </c>
      <c r="BV84" s="37" t="e">
        <f t="shared" si="92"/>
        <v>#VALUE!</v>
      </c>
      <c r="BW84" s="37" t="e">
        <f t="shared" si="92"/>
        <v>#VALUE!</v>
      </c>
      <c r="BX84" s="37" t="e">
        <f t="shared" si="92"/>
        <v>#VALUE!</v>
      </c>
      <c r="BY84" s="37" t="e">
        <f t="shared" si="92"/>
        <v>#VALUE!</v>
      </c>
      <c r="BZ84" s="37" t="e">
        <f t="shared" si="92"/>
        <v>#VALUE!</v>
      </c>
      <c r="CA84" s="37" t="e">
        <f t="shared" si="92"/>
        <v>#VALUE!</v>
      </c>
      <c r="CB84" s="37" t="e">
        <f t="shared" si="92"/>
        <v>#VALUE!</v>
      </c>
      <c r="CC84" s="37" t="e">
        <f t="shared" si="92"/>
        <v>#VALUE!</v>
      </c>
      <c r="CD84" s="37" t="e">
        <f t="shared" si="92"/>
        <v>#VALUE!</v>
      </c>
      <c r="CE84" s="37" t="e">
        <f t="shared" ref="CE84:EP84" si="93">IF(CE$36="x",FALSE,IF(AND($M84&gt;=CE$40,$M84&lt;CF$40),TRUE,IF($Q84&lt;&gt;FALSE,IF(CD84=TRUE,IF(CE$40&lt;=$Q84,TRUE,FALSE),FALSE),FALSE)))</f>
        <v>#VALUE!</v>
      </c>
      <c r="CF84" s="37" t="e">
        <f t="shared" si="93"/>
        <v>#VALUE!</v>
      </c>
      <c r="CG84" s="37" t="e">
        <f t="shared" si="93"/>
        <v>#VALUE!</v>
      </c>
      <c r="CH84" s="37" t="e">
        <f t="shared" si="93"/>
        <v>#VALUE!</v>
      </c>
      <c r="CI84" s="37" t="e">
        <f t="shared" si="93"/>
        <v>#VALUE!</v>
      </c>
      <c r="CJ84" s="37" t="e">
        <f t="shared" si="93"/>
        <v>#VALUE!</v>
      </c>
      <c r="CK84" s="37" t="e">
        <f t="shared" si="93"/>
        <v>#VALUE!</v>
      </c>
      <c r="CL84" s="37" t="e">
        <f t="shared" si="93"/>
        <v>#VALUE!</v>
      </c>
      <c r="CM84" s="37" t="e">
        <f t="shared" si="93"/>
        <v>#VALUE!</v>
      </c>
      <c r="CN84" s="37" t="e">
        <f t="shared" si="93"/>
        <v>#VALUE!</v>
      </c>
      <c r="CO84" s="37" t="e">
        <f t="shared" si="93"/>
        <v>#VALUE!</v>
      </c>
      <c r="CP84" s="37" t="e">
        <f t="shared" si="93"/>
        <v>#VALUE!</v>
      </c>
      <c r="CQ84" s="37" t="e">
        <f t="shared" si="93"/>
        <v>#VALUE!</v>
      </c>
      <c r="CR84" s="37" t="e">
        <f t="shared" si="93"/>
        <v>#VALUE!</v>
      </c>
      <c r="CS84" s="37" t="e">
        <f t="shared" si="93"/>
        <v>#VALUE!</v>
      </c>
      <c r="CT84" s="37" t="e">
        <f t="shared" si="93"/>
        <v>#VALUE!</v>
      </c>
      <c r="CU84" s="37" t="e">
        <f t="shared" si="93"/>
        <v>#VALUE!</v>
      </c>
      <c r="CV84" s="37" t="e">
        <f t="shared" si="93"/>
        <v>#VALUE!</v>
      </c>
      <c r="CW84" s="37" t="e">
        <f t="shared" si="93"/>
        <v>#VALUE!</v>
      </c>
      <c r="CX84" s="37" t="e">
        <f t="shared" si="93"/>
        <v>#VALUE!</v>
      </c>
      <c r="CY84" s="37" t="e">
        <f t="shared" si="93"/>
        <v>#VALUE!</v>
      </c>
      <c r="CZ84" s="37" t="e">
        <f t="shared" si="93"/>
        <v>#VALUE!</v>
      </c>
      <c r="DA84" s="37" t="e">
        <f t="shared" si="93"/>
        <v>#VALUE!</v>
      </c>
      <c r="DB84" s="37" t="e">
        <f t="shared" si="93"/>
        <v>#VALUE!</v>
      </c>
      <c r="DC84" s="37" t="e">
        <f t="shared" si="93"/>
        <v>#VALUE!</v>
      </c>
      <c r="DD84" s="37" t="e">
        <f t="shared" si="93"/>
        <v>#VALUE!</v>
      </c>
      <c r="DE84" s="37" t="e">
        <f t="shared" si="93"/>
        <v>#VALUE!</v>
      </c>
      <c r="DF84" s="37" t="e">
        <f t="shared" si="93"/>
        <v>#VALUE!</v>
      </c>
      <c r="DG84" s="37" t="e">
        <f t="shared" si="93"/>
        <v>#VALUE!</v>
      </c>
      <c r="DH84" s="37" t="e">
        <f t="shared" si="93"/>
        <v>#VALUE!</v>
      </c>
      <c r="DI84" s="37" t="e">
        <f t="shared" si="93"/>
        <v>#VALUE!</v>
      </c>
      <c r="DJ84" s="37" t="e">
        <f t="shared" si="93"/>
        <v>#VALUE!</v>
      </c>
      <c r="DK84" s="37" t="e">
        <f t="shared" si="93"/>
        <v>#VALUE!</v>
      </c>
      <c r="DL84" s="37" t="e">
        <f t="shared" si="93"/>
        <v>#VALUE!</v>
      </c>
      <c r="DM84" s="37" t="e">
        <f t="shared" si="93"/>
        <v>#VALUE!</v>
      </c>
      <c r="DN84" s="37" t="e">
        <f t="shared" si="93"/>
        <v>#VALUE!</v>
      </c>
      <c r="DO84" s="37" t="e">
        <f t="shared" si="93"/>
        <v>#VALUE!</v>
      </c>
      <c r="DP84" s="37" t="e">
        <f t="shared" si="93"/>
        <v>#VALUE!</v>
      </c>
      <c r="DQ84" s="37" t="e">
        <f t="shared" si="93"/>
        <v>#VALUE!</v>
      </c>
      <c r="DR84" s="37" t="e">
        <f t="shared" si="93"/>
        <v>#VALUE!</v>
      </c>
      <c r="DS84" s="37" t="e">
        <f t="shared" si="93"/>
        <v>#VALUE!</v>
      </c>
      <c r="DT84" s="37" t="e">
        <f t="shared" si="93"/>
        <v>#VALUE!</v>
      </c>
      <c r="DU84" s="37" t="e">
        <f t="shared" si="93"/>
        <v>#VALUE!</v>
      </c>
      <c r="DV84" s="37" t="e">
        <f t="shared" si="93"/>
        <v>#VALUE!</v>
      </c>
      <c r="DW84" s="37" t="e">
        <f t="shared" si="93"/>
        <v>#VALUE!</v>
      </c>
      <c r="DX84" s="37" t="e">
        <f t="shared" si="93"/>
        <v>#VALUE!</v>
      </c>
      <c r="DY84" s="37" t="e">
        <f t="shared" si="93"/>
        <v>#VALUE!</v>
      </c>
      <c r="DZ84" s="37" t="e">
        <f t="shared" si="93"/>
        <v>#VALUE!</v>
      </c>
      <c r="EA84" s="37" t="e">
        <f t="shared" si="93"/>
        <v>#VALUE!</v>
      </c>
      <c r="EB84" s="37" t="e">
        <f t="shared" si="93"/>
        <v>#VALUE!</v>
      </c>
      <c r="EC84" s="37" t="e">
        <f t="shared" si="93"/>
        <v>#VALUE!</v>
      </c>
      <c r="ED84" s="37" t="e">
        <f t="shared" si="93"/>
        <v>#VALUE!</v>
      </c>
      <c r="EE84" s="37" t="e">
        <f t="shared" si="93"/>
        <v>#VALUE!</v>
      </c>
      <c r="EF84" s="37" t="e">
        <f t="shared" si="93"/>
        <v>#VALUE!</v>
      </c>
      <c r="EG84" s="37" t="e">
        <f t="shared" si="93"/>
        <v>#VALUE!</v>
      </c>
      <c r="EH84" s="37" t="e">
        <f t="shared" si="93"/>
        <v>#VALUE!</v>
      </c>
      <c r="EI84" s="37" t="e">
        <f t="shared" si="93"/>
        <v>#VALUE!</v>
      </c>
      <c r="EJ84" s="37" t="e">
        <f t="shared" si="93"/>
        <v>#VALUE!</v>
      </c>
      <c r="EK84" s="37" t="e">
        <f t="shared" si="93"/>
        <v>#VALUE!</v>
      </c>
      <c r="EL84" s="37" t="e">
        <f t="shared" si="93"/>
        <v>#VALUE!</v>
      </c>
      <c r="EM84" s="37" t="e">
        <f t="shared" si="93"/>
        <v>#VALUE!</v>
      </c>
      <c r="EN84" s="37" t="e">
        <f t="shared" si="93"/>
        <v>#VALUE!</v>
      </c>
      <c r="EO84" s="37" t="e">
        <f t="shared" si="93"/>
        <v>#VALUE!</v>
      </c>
      <c r="EP84" s="37" t="e">
        <f t="shared" si="93"/>
        <v>#VALUE!</v>
      </c>
      <c r="EQ84" s="37" t="e">
        <f t="shared" ref="EQ84:HB84" si="94">IF(EQ$36="x",FALSE,IF(AND($M84&gt;=EQ$40,$M84&lt;ER$40),TRUE,IF($Q84&lt;&gt;FALSE,IF(EP84=TRUE,IF(EQ$40&lt;=$Q84,TRUE,FALSE),FALSE),FALSE)))</f>
        <v>#VALUE!</v>
      </c>
      <c r="ER84" s="37" t="e">
        <f t="shared" si="94"/>
        <v>#VALUE!</v>
      </c>
      <c r="ES84" s="37" t="e">
        <f t="shared" si="94"/>
        <v>#VALUE!</v>
      </c>
      <c r="ET84" s="37" t="e">
        <f t="shared" si="94"/>
        <v>#VALUE!</v>
      </c>
      <c r="EU84" s="37" t="e">
        <f t="shared" si="94"/>
        <v>#VALUE!</v>
      </c>
      <c r="EV84" s="37" t="e">
        <f t="shared" si="94"/>
        <v>#VALUE!</v>
      </c>
      <c r="EW84" s="37" t="e">
        <f t="shared" si="94"/>
        <v>#VALUE!</v>
      </c>
      <c r="EX84" s="37" t="e">
        <f t="shared" si="94"/>
        <v>#VALUE!</v>
      </c>
      <c r="EY84" s="37" t="e">
        <f t="shared" si="94"/>
        <v>#VALUE!</v>
      </c>
      <c r="EZ84" s="37" t="e">
        <f t="shared" si="94"/>
        <v>#VALUE!</v>
      </c>
      <c r="FA84" s="37" t="e">
        <f t="shared" si="94"/>
        <v>#VALUE!</v>
      </c>
      <c r="FB84" s="37" t="e">
        <f t="shared" si="94"/>
        <v>#VALUE!</v>
      </c>
      <c r="FC84" s="37" t="e">
        <f t="shared" si="94"/>
        <v>#VALUE!</v>
      </c>
      <c r="FD84" s="37" t="e">
        <f t="shared" si="94"/>
        <v>#VALUE!</v>
      </c>
      <c r="FE84" s="37" t="e">
        <f t="shared" si="94"/>
        <v>#VALUE!</v>
      </c>
      <c r="FF84" s="37" t="e">
        <f t="shared" si="94"/>
        <v>#VALUE!</v>
      </c>
      <c r="FG84" s="37" t="e">
        <f t="shared" si="94"/>
        <v>#VALUE!</v>
      </c>
      <c r="FH84" s="37" t="e">
        <f t="shared" si="94"/>
        <v>#VALUE!</v>
      </c>
      <c r="FI84" s="37" t="e">
        <f t="shared" si="94"/>
        <v>#VALUE!</v>
      </c>
      <c r="FJ84" s="37" t="e">
        <f t="shared" si="94"/>
        <v>#VALUE!</v>
      </c>
      <c r="FK84" s="37" t="e">
        <f t="shared" si="94"/>
        <v>#VALUE!</v>
      </c>
      <c r="FL84" s="37" t="e">
        <f t="shared" si="94"/>
        <v>#VALUE!</v>
      </c>
      <c r="FM84" s="37" t="e">
        <f t="shared" si="94"/>
        <v>#VALUE!</v>
      </c>
      <c r="FN84" s="37" t="e">
        <f t="shared" si="94"/>
        <v>#VALUE!</v>
      </c>
      <c r="FO84" s="37" t="e">
        <f t="shared" si="94"/>
        <v>#VALUE!</v>
      </c>
      <c r="FP84" s="37" t="e">
        <f t="shared" si="94"/>
        <v>#VALUE!</v>
      </c>
      <c r="FQ84" s="37" t="e">
        <f t="shared" si="94"/>
        <v>#VALUE!</v>
      </c>
      <c r="FR84" s="37" t="e">
        <f t="shared" si="94"/>
        <v>#VALUE!</v>
      </c>
      <c r="FS84" s="37" t="e">
        <f t="shared" si="94"/>
        <v>#VALUE!</v>
      </c>
      <c r="FT84" s="37" t="e">
        <f t="shared" si="94"/>
        <v>#VALUE!</v>
      </c>
      <c r="FU84" s="37" t="e">
        <f t="shared" si="94"/>
        <v>#VALUE!</v>
      </c>
      <c r="FV84" s="37" t="e">
        <f t="shared" si="94"/>
        <v>#VALUE!</v>
      </c>
      <c r="FW84" s="37" t="e">
        <f t="shared" si="94"/>
        <v>#VALUE!</v>
      </c>
      <c r="FX84" s="37" t="e">
        <f t="shared" si="94"/>
        <v>#VALUE!</v>
      </c>
      <c r="FY84" s="37" t="e">
        <f t="shared" si="94"/>
        <v>#VALUE!</v>
      </c>
      <c r="FZ84" s="37" t="e">
        <f t="shared" si="94"/>
        <v>#VALUE!</v>
      </c>
      <c r="GA84" s="37" t="e">
        <f t="shared" si="94"/>
        <v>#VALUE!</v>
      </c>
      <c r="GB84" s="37" t="e">
        <f t="shared" si="94"/>
        <v>#VALUE!</v>
      </c>
      <c r="GC84" s="37" t="e">
        <f t="shared" si="94"/>
        <v>#VALUE!</v>
      </c>
      <c r="GD84" s="37" t="e">
        <f t="shared" si="94"/>
        <v>#VALUE!</v>
      </c>
      <c r="GE84" s="37" t="e">
        <f t="shared" si="94"/>
        <v>#VALUE!</v>
      </c>
      <c r="GF84" s="37" t="e">
        <f t="shared" si="94"/>
        <v>#VALUE!</v>
      </c>
      <c r="GG84" s="37" t="e">
        <f t="shared" si="94"/>
        <v>#VALUE!</v>
      </c>
      <c r="GH84" s="37" t="e">
        <f t="shared" si="94"/>
        <v>#VALUE!</v>
      </c>
      <c r="GI84" s="37" t="e">
        <f t="shared" si="94"/>
        <v>#VALUE!</v>
      </c>
      <c r="GJ84" s="37" t="e">
        <f t="shared" si="94"/>
        <v>#VALUE!</v>
      </c>
      <c r="GK84" s="37" t="e">
        <f t="shared" si="94"/>
        <v>#VALUE!</v>
      </c>
      <c r="GL84" s="37" t="e">
        <f t="shared" si="94"/>
        <v>#VALUE!</v>
      </c>
      <c r="GM84" s="37" t="e">
        <f t="shared" si="94"/>
        <v>#VALUE!</v>
      </c>
      <c r="GN84" s="37" t="e">
        <f t="shared" si="94"/>
        <v>#VALUE!</v>
      </c>
      <c r="GO84" s="37" t="e">
        <f t="shared" si="94"/>
        <v>#VALUE!</v>
      </c>
      <c r="GP84" s="37" t="e">
        <f t="shared" si="94"/>
        <v>#VALUE!</v>
      </c>
      <c r="GQ84" s="37" t="e">
        <f t="shared" si="94"/>
        <v>#VALUE!</v>
      </c>
      <c r="GR84" s="37" t="e">
        <f t="shared" si="94"/>
        <v>#VALUE!</v>
      </c>
      <c r="GS84" s="37" t="e">
        <f t="shared" si="94"/>
        <v>#VALUE!</v>
      </c>
      <c r="GT84" s="37" t="e">
        <f t="shared" si="94"/>
        <v>#VALUE!</v>
      </c>
      <c r="GU84" s="37" t="e">
        <f t="shared" si="94"/>
        <v>#VALUE!</v>
      </c>
      <c r="GV84" s="37" t="e">
        <f t="shared" si="94"/>
        <v>#VALUE!</v>
      </c>
      <c r="GW84" s="37" t="e">
        <f t="shared" si="94"/>
        <v>#VALUE!</v>
      </c>
      <c r="GX84" s="37" t="e">
        <f t="shared" si="94"/>
        <v>#VALUE!</v>
      </c>
      <c r="GY84" s="37" t="e">
        <f t="shared" si="94"/>
        <v>#VALUE!</v>
      </c>
      <c r="GZ84" s="37" t="e">
        <f t="shared" si="94"/>
        <v>#VALUE!</v>
      </c>
      <c r="HA84" s="37" t="e">
        <f t="shared" si="94"/>
        <v>#VALUE!</v>
      </c>
      <c r="HB84" s="37" t="e">
        <f t="shared" si="94"/>
        <v>#VALUE!</v>
      </c>
      <c r="HC84" s="37" t="e">
        <f t="shared" ref="HC84:IS84" si="95">IF(HC$36="x",FALSE,IF(AND($M84&gt;=HC$40,$M84&lt;HD$40),TRUE,IF($Q84&lt;&gt;FALSE,IF(HB84=TRUE,IF(HC$40&lt;=$Q84,TRUE,FALSE),FALSE),FALSE)))</f>
        <v>#VALUE!</v>
      </c>
      <c r="HD84" s="37" t="e">
        <f t="shared" si="95"/>
        <v>#VALUE!</v>
      </c>
      <c r="HE84" s="37" t="e">
        <f t="shared" si="95"/>
        <v>#VALUE!</v>
      </c>
      <c r="HF84" s="37" t="e">
        <f t="shared" si="95"/>
        <v>#VALUE!</v>
      </c>
      <c r="HG84" s="37" t="e">
        <f t="shared" si="95"/>
        <v>#VALUE!</v>
      </c>
      <c r="HH84" s="37" t="e">
        <f t="shared" si="95"/>
        <v>#VALUE!</v>
      </c>
      <c r="HI84" s="37" t="e">
        <f t="shared" si="95"/>
        <v>#VALUE!</v>
      </c>
      <c r="HJ84" s="37" t="e">
        <f t="shared" si="95"/>
        <v>#VALUE!</v>
      </c>
      <c r="HK84" s="37" t="e">
        <f t="shared" si="95"/>
        <v>#VALUE!</v>
      </c>
      <c r="HL84" s="37" t="e">
        <f t="shared" si="95"/>
        <v>#VALUE!</v>
      </c>
      <c r="HM84" s="37" t="e">
        <f t="shared" si="95"/>
        <v>#VALUE!</v>
      </c>
      <c r="HN84" s="37" t="e">
        <f t="shared" si="95"/>
        <v>#VALUE!</v>
      </c>
      <c r="HO84" s="37" t="e">
        <f t="shared" si="95"/>
        <v>#VALUE!</v>
      </c>
      <c r="HP84" s="37" t="e">
        <f t="shared" si="95"/>
        <v>#VALUE!</v>
      </c>
      <c r="HQ84" s="37" t="e">
        <f t="shared" si="95"/>
        <v>#VALUE!</v>
      </c>
      <c r="HR84" s="37" t="e">
        <f t="shared" si="95"/>
        <v>#VALUE!</v>
      </c>
      <c r="HS84" s="37" t="e">
        <f t="shared" si="95"/>
        <v>#VALUE!</v>
      </c>
      <c r="HT84" s="37" t="e">
        <f t="shared" si="95"/>
        <v>#VALUE!</v>
      </c>
      <c r="HU84" s="37" t="e">
        <f t="shared" si="95"/>
        <v>#VALUE!</v>
      </c>
      <c r="HV84" s="37" t="e">
        <f t="shared" si="95"/>
        <v>#VALUE!</v>
      </c>
      <c r="HW84" s="37" t="e">
        <f t="shared" si="95"/>
        <v>#VALUE!</v>
      </c>
      <c r="HX84" s="37" t="e">
        <f t="shared" si="95"/>
        <v>#VALUE!</v>
      </c>
      <c r="HY84" s="37" t="e">
        <f t="shared" si="95"/>
        <v>#VALUE!</v>
      </c>
      <c r="HZ84" s="37" t="e">
        <f t="shared" si="95"/>
        <v>#VALUE!</v>
      </c>
      <c r="IA84" s="37" t="e">
        <f t="shared" si="95"/>
        <v>#VALUE!</v>
      </c>
      <c r="IB84" s="37" t="e">
        <f t="shared" si="95"/>
        <v>#VALUE!</v>
      </c>
      <c r="IC84" s="37" t="e">
        <f t="shared" si="95"/>
        <v>#VALUE!</v>
      </c>
      <c r="ID84" s="37" t="e">
        <f t="shared" si="95"/>
        <v>#VALUE!</v>
      </c>
      <c r="IE84" s="37" t="e">
        <f t="shared" si="95"/>
        <v>#VALUE!</v>
      </c>
      <c r="IF84" s="37" t="e">
        <f t="shared" si="95"/>
        <v>#VALUE!</v>
      </c>
      <c r="IG84" s="37" t="e">
        <f t="shared" si="95"/>
        <v>#VALUE!</v>
      </c>
      <c r="IH84" s="37" t="e">
        <f t="shared" si="95"/>
        <v>#VALUE!</v>
      </c>
      <c r="II84" s="37" t="e">
        <f t="shared" si="95"/>
        <v>#VALUE!</v>
      </c>
      <c r="IJ84" s="37" t="e">
        <f t="shared" si="95"/>
        <v>#VALUE!</v>
      </c>
      <c r="IK84" s="37" t="e">
        <f t="shared" si="95"/>
        <v>#VALUE!</v>
      </c>
      <c r="IL84" s="37" t="e">
        <f t="shared" si="95"/>
        <v>#VALUE!</v>
      </c>
      <c r="IM84" s="37" t="e">
        <f t="shared" si="95"/>
        <v>#VALUE!</v>
      </c>
      <c r="IN84" s="37" t="e">
        <f t="shared" si="95"/>
        <v>#VALUE!</v>
      </c>
      <c r="IO84" s="37" t="e">
        <f t="shared" si="95"/>
        <v>#VALUE!</v>
      </c>
      <c r="IP84" s="37" t="e">
        <f t="shared" si="95"/>
        <v>#VALUE!</v>
      </c>
      <c r="IQ84" s="37" t="e">
        <f t="shared" si="95"/>
        <v>#VALUE!</v>
      </c>
      <c r="IR84" s="37" t="e">
        <f t="shared" si="95"/>
        <v>#VALUE!</v>
      </c>
      <c r="IS84" s="37" t="e">
        <f t="shared" si="95"/>
        <v>#VALUE!</v>
      </c>
    </row>
    <row r="85" spans="2:253" ht="15" customHeight="1">
      <c r="B85" s="243">
        <v>13</v>
      </c>
      <c r="C85" s="256" t="s">
        <v>87</v>
      </c>
      <c r="D85" s="256"/>
      <c r="E85" s="246"/>
      <c r="F85" s="247"/>
      <c r="G85" s="228"/>
      <c r="H85" s="229"/>
      <c r="I85" s="228"/>
      <c r="J85" s="229"/>
      <c r="K85" s="224">
        <f>IF(G85="",0,IF(I85="",1,(I85-G85+1)))</f>
        <v>0</v>
      </c>
      <c r="L85" s="222"/>
      <c r="M85" s="223" t="s">
        <v>76</v>
      </c>
      <c r="N85" s="223"/>
      <c r="O85" s="223"/>
      <c r="P85" s="223"/>
      <c r="Q85" s="223"/>
      <c r="R85" s="32"/>
      <c r="S85" s="33"/>
      <c r="T85" s="33"/>
      <c r="U85" s="34"/>
      <c r="V85" s="32"/>
      <c r="W85" s="33"/>
      <c r="X85" s="33"/>
      <c r="Y85" s="34"/>
      <c r="Z85" s="32"/>
      <c r="AA85" s="33"/>
      <c r="AB85" s="33"/>
      <c r="AC85" s="34"/>
      <c r="AD85" s="32"/>
      <c r="AE85" s="33"/>
      <c r="AF85" s="33"/>
      <c r="AG85" s="34"/>
      <c r="AH85" s="32"/>
      <c r="AI85" s="33"/>
      <c r="AJ85" s="33"/>
      <c r="AK85" s="34"/>
      <c r="AL85" s="32"/>
      <c r="AM85" s="33"/>
      <c r="AN85" s="33"/>
      <c r="AO85" s="34"/>
      <c r="AP85" s="32"/>
      <c r="AQ85" s="33"/>
      <c r="AR85" s="33"/>
      <c r="AS85" s="34"/>
      <c r="AT85" s="32"/>
      <c r="AU85" s="33"/>
      <c r="AV85" s="33"/>
      <c r="AW85" s="34"/>
      <c r="AX85" s="32"/>
      <c r="AY85" s="33"/>
      <c r="AZ85" s="33"/>
      <c r="BA85" s="34"/>
      <c r="BB85" s="32"/>
      <c r="BC85" s="33"/>
      <c r="BD85" s="33"/>
      <c r="BE85" s="34"/>
      <c r="BF85" s="32"/>
      <c r="BG85" s="33"/>
      <c r="BH85" s="33"/>
      <c r="BI85" s="34"/>
      <c r="BJ85" s="32"/>
      <c r="BK85" s="33"/>
      <c r="BL85" s="33"/>
      <c r="BM85" s="34"/>
      <c r="BN85" s="32"/>
      <c r="BO85" s="33"/>
      <c r="BP85" s="33"/>
      <c r="BQ85" s="34"/>
      <c r="BR85" s="32"/>
      <c r="BS85" s="33"/>
      <c r="BT85" s="33"/>
      <c r="BU85" s="34"/>
      <c r="BV85" s="32"/>
      <c r="BW85" s="33"/>
      <c r="BX85" s="33"/>
      <c r="BY85" s="34"/>
      <c r="BZ85" s="32"/>
      <c r="CA85" s="33"/>
      <c r="CB85" s="33"/>
      <c r="CC85" s="34"/>
      <c r="CD85" s="32"/>
      <c r="CE85" s="33"/>
      <c r="CF85" s="33"/>
      <c r="CG85" s="34"/>
      <c r="CH85" s="32"/>
      <c r="CI85" s="33"/>
      <c r="CJ85" s="33"/>
      <c r="CK85" s="34"/>
      <c r="CL85" s="32"/>
      <c r="CM85" s="33"/>
      <c r="CN85" s="33"/>
      <c r="CO85" s="34"/>
      <c r="CP85" s="32"/>
      <c r="CQ85" s="33"/>
      <c r="CR85" s="33"/>
      <c r="CS85" s="34"/>
      <c r="CT85" s="32"/>
      <c r="CU85" s="33"/>
      <c r="CV85" s="33"/>
      <c r="CW85" s="34"/>
      <c r="CX85" s="32"/>
      <c r="CY85" s="33"/>
      <c r="CZ85" s="33"/>
      <c r="DA85" s="34"/>
      <c r="DB85" s="32"/>
      <c r="DC85" s="33"/>
      <c r="DD85" s="33"/>
      <c r="DE85" s="34"/>
      <c r="DF85" s="32"/>
      <c r="DG85" s="33"/>
      <c r="DH85" s="33"/>
      <c r="DI85" s="34"/>
      <c r="DJ85" s="32"/>
      <c r="DK85" s="33"/>
      <c r="DL85" s="33"/>
      <c r="DM85" s="34"/>
      <c r="DN85" s="32"/>
      <c r="DO85" s="33"/>
      <c r="DP85" s="33"/>
      <c r="DQ85" s="34"/>
      <c r="DR85" s="32"/>
      <c r="DS85" s="33"/>
      <c r="DT85" s="33"/>
      <c r="DU85" s="34"/>
      <c r="DV85" s="32"/>
      <c r="DW85" s="33"/>
      <c r="DX85" s="33"/>
      <c r="DY85" s="34"/>
      <c r="DZ85" s="32"/>
      <c r="EA85" s="33"/>
      <c r="EB85" s="33"/>
      <c r="EC85" s="34"/>
      <c r="ED85" s="32"/>
      <c r="EE85" s="33"/>
      <c r="EF85" s="33"/>
      <c r="EG85" s="34"/>
      <c r="EH85" s="32"/>
      <c r="EI85" s="33"/>
      <c r="EJ85" s="33"/>
      <c r="EK85" s="34"/>
      <c r="EL85" s="32"/>
      <c r="EM85" s="33"/>
      <c r="EN85" s="33"/>
      <c r="EO85" s="34"/>
      <c r="EP85" s="32"/>
      <c r="EQ85" s="33"/>
      <c r="ER85" s="33"/>
      <c r="ES85" s="34"/>
      <c r="ET85" s="32"/>
      <c r="EU85" s="33"/>
      <c r="EV85" s="33"/>
      <c r="EW85" s="34"/>
      <c r="EX85" s="32"/>
      <c r="EY85" s="33"/>
      <c r="EZ85" s="33"/>
      <c r="FA85" s="34"/>
      <c r="FB85" s="32"/>
      <c r="FC85" s="33"/>
      <c r="FD85" s="33"/>
      <c r="FE85" s="34"/>
      <c r="FF85" s="32"/>
      <c r="FG85" s="33"/>
      <c r="FH85" s="33"/>
      <c r="FI85" s="34"/>
      <c r="FJ85" s="32"/>
      <c r="FK85" s="33"/>
      <c r="FL85" s="33"/>
      <c r="FM85" s="34"/>
      <c r="FN85" s="32"/>
      <c r="FO85" s="33"/>
      <c r="FP85" s="33"/>
      <c r="FQ85" s="34"/>
      <c r="FR85" s="32"/>
      <c r="FS85" s="33"/>
      <c r="FT85" s="33"/>
      <c r="FU85" s="34"/>
      <c r="FV85" s="32"/>
      <c r="FW85" s="33"/>
      <c r="FX85" s="33"/>
      <c r="FY85" s="34"/>
      <c r="FZ85" s="32"/>
      <c r="GA85" s="33"/>
      <c r="GB85" s="33"/>
      <c r="GC85" s="34"/>
      <c r="GD85" s="32"/>
      <c r="GE85" s="33"/>
      <c r="GF85" s="33"/>
      <c r="GG85" s="34"/>
      <c r="GH85" s="32"/>
      <c r="GI85" s="33"/>
      <c r="GJ85" s="33"/>
      <c r="GK85" s="34"/>
      <c r="GL85" s="32"/>
      <c r="GM85" s="33"/>
      <c r="GN85" s="33"/>
      <c r="GO85" s="34"/>
      <c r="GP85" s="32"/>
      <c r="GQ85" s="33"/>
      <c r="GR85" s="33"/>
      <c r="GS85" s="34"/>
      <c r="GT85" s="32"/>
      <c r="GU85" s="33"/>
      <c r="GV85" s="33"/>
      <c r="GW85" s="34"/>
      <c r="GX85" s="32"/>
      <c r="GY85" s="33"/>
      <c r="GZ85" s="33"/>
      <c r="HA85" s="34"/>
      <c r="HB85" s="32"/>
      <c r="HC85" s="33"/>
      <c r="HD85" s="33"/>
      <c r="HE85" s="34"/>
      <c r="HF85" s="32"/>
      <c r="HG85" s="33"/>
      <c r="HH85" s="33"/>
      <c r="HI85" s="34"/>
      <c r="HJ85" s="32"/>
      <c r="HK85" s="33"/>
      <c r="HL85" s="33"/>
      <c r="HM85" s="34"/>
      <c r="HN85" s="32"/>
      <c r="HO85" s="33"/>
      <c r="HP85" s="33"/>
      <c r="HQ85" s="34"/>
      <c r="HR85" s="32"/>
      <c r="HS85" s="33"/>
      <c r="HT85" s="33"/>
      <c r="HU85" s="34"/>
      <c r="HV85" s="32"/>
      <c r="HW85" s="33"/>
      <c r="HX85" s="33"/>
      <c r="HY85" s="34"/>
      <c r="HZ85" s="32"/>
      <c r="IA85" s="33"/>
      <c r="IB85" s="33"/>
      <c r="IC85" s="34"/>
      <c r="ID85" s="32"/>
      <c r="IE85" s="33"/>
      <c r="IF85" s="33"/>
      <c r="IG85" s="34"/>
      <c r="IH85" s="32"/>
      <c r="II85" s="33"/>
      <c r="IJ85" s="33"/>
      <c r="IK85" s="34"/>
      <c r="IL85" s="32"/>
      <c r="IM85" s="33"/>
      <c r="IN85" s="33"/>
      <c r="IO85" s="34"/>
      <c r="IP85" s="32"/>
      <c r="IQ85" s="33"/>
      <c r="IR85" s="33"/>
      <c r="IS85" s="34"/>
    </row>
    <row r="86" spans="2:253" ht="0.15" customHeight="1">
      <c r="B86" s="244"/>
      <c r="C86" s="256"/>
      <c r="D86" s="256"/>
      <c r="E86" s="246"/>
      <c r="F86" s="247"/>
      <c r="G86" s="183"/>
      <c r="H86" s="184"/>
      <c r="I86" s="183"/>
      <c r="J86" s="185"/>
      <c r="K86" s="224"/>
      <c r="L86" s="222"/>
      <c r="M86" s="95" t="e">
        <f>ROUND(TEXT(G85,"????"),0)</f>
        <v>#VALUE!</v>
      </c>
      <c r="N86" s="96"/>
      <c r="O86" s="96"/>
      <c r="P86" s="96"/>
      <c r="Q86" s="95" t="b">
        <f>IF(COUNT(I85)=1,ROUND(TEXT(I85,"????"),0),FALSE)</f>
        <v>0</v>
      </c>
      <c r="R86" s="37" t="e">
        <f>IF(R$36="x",FALSE,IF(AND($M86&gt;=R$40,$M86&lt;S$40),TRUE,IF($Q86&lt;&gt;FALSE,IF($Q86&lt;=R$40,TRUE,FALSE))))</f>
        <v>#VALUE!</v>
      </c>
      <c r="S86" s="37" t="e">
        <f t="shared" ref="S86:CD86" si="96">IF(S$36="x",FALSE,IF(AND($M86&gt;=S$40,$M86&lt;T$40),TRUE,IF($Q86&lt;&gt;FALSE,IF(R86=TRUE,IF(S$40&lt;=$Q86,TRUE,FALSE),FALSE),FALSE)))</f>
        <v>#VALUE!</v>
      </c>
      <c r="T86" s="37" t="e">
        <f t="shared" si="96"/>
        <v>#VALUE!</v>
      </c>
      <c r="U86" s="37" t="e">
        <f t="shared" si="96"/>
        <v>#VALUE!</v>
      </c>
      <c r="V86" s="37" t="e">
        <f t="shared" si="96"/>
        <v>#VALUE!</v>
      </c>
      <c r="W86" s="37" t="e">
        <f t="shared" si="96"/>
        <v>#VALUE!</v>
      </c>
      <c r="X86" s="37" t="e">
        <f t="shared" si="96"/>
        <v>#VALUE!</v>
      </c>
      <c r="Y86" s="37" t="e">
        <f t="shared" si="96"/>
        <v>#VALUE!</v>
      </c>
      <c r="Z86" s="37" t="e">
        <f t="shared" si="96"/>
        <v>#VALUE!</v>
      </c>
      <c r="AA86" s="37" t="e">
        <f t="shared" si="96"/>
        <v>#VALUE!</v>
      </c>
      <c r="AB86" s="37" t="e">
        <f t="shared" si="96"/>
        <v>#VALUE!</v>
      </c>
      <c r="AC86" s="37" t="e">
        <f t="shared" si="96"/>
        <v>#VALUE!</v>
      </c>
      <c r="AD86" s="37" t="e">
        <f t="shared" si="96"/>
        <v>#VALUE!</v>
      </c>
      <c r="AE86" s="37" t="e">
        <f t="shared" si="96"/>
        <v>#VALUE!</v>
      </c>
      <c r="AF86" s="37" t="e">
        <f t="shared" si="96"/>
        <v>#VALUE!</v>
      </c>
      <c r="AG86" s="37" t="e">
        <f t="shared" si="96"/>
        <v>#VALUE!</v>
      </c>
      <c r="AH86" s="37" t="e">
        <f t="shared" si="96"/>
        <v>#VALUE!</v>
      </c>
      <c r="AI86" s="37" t="e">
        <f t="shared" si="96"/>
        <v>#VALUE!</v>
      </c>
      <c r="AJ86" s="37" t="e">
        <f t="shared" si="96"/>
        <v>#VALUE!</v>
      </c>
      <c r="AK86" s="37" t="e">
        <f t="shared" si="96"/>
        <v>#VALUE!</v>
      </c>
      <c r="AL86" s="37" t="e">
        <f t="shared" si="96"/>
        <v>#VALUE!</v>
      </c>
      <c r="AM86" s="37" t="e">
        <f t="shared" si="96"/>
        <v>#VALUE!</v>
      </c>
      <c r="AN86" s="37" t="e">
        <f t="shared" si="96"/>
        <v>#VALUE!</v>
      </c>
      <c r="AO86" s="37" t="e">
        <f t="shared" si="96"/>
        <v>#VALUE!</v>
      </c>
      <c r="AP86" s="37" t="e">
        <f t="shared" si="96"/>
        <v>#VALUE!</v>
      </c>
      <c r="AQ86" s="37" t="e">
        <f t="shared" si="96"/>
        <v>#VALUE!</v>
      </c>
      <c r="AR86" s="37" t="e">
        <f t="shared" si="96"/>
        <v>#VALUE!</v>
      </c>
      <c r="AS86" s="37" t="e">
        <f t="shared" si="96"/>
        <v>#VALUE!</v>
      </c>
      <c r="AT86" s="37" t="e">
        <f t="shared" si="96"/>
        <v>#VALUE!</v>
      </c>
      <c r="AU86" s="37" t="e">
        <f t="shared" si="96"/>
        <v>#VALUE!</v>
      </c>
      <c r="AV86" s="37" t="e">
        <f t="shared" si="96"/>
        <v>#VALUE!</v>
      </c>
      <c r="AW86" s="37" t="e">
        <f t="shared" si="96"/>
        <v>#VALUE!</v>
      </c>
      <c r="AX86" s="37" t="e">
        <f t="shared" si="96"/>
        <v>#VALUE!</v>
      </c>
      <c r="AY86" s="37" t="e">
        <f t="shared" si="96"/>
        <v>#VALUE!</v>
      </c>
      <c r="AZ86" s="37" t="e">
        <f t="shared" si="96"/>
        <v>#VALUE!</v>
      </c>
      <c r="BA86" s="37" t="e">
        <f t="shared" si="96"/>
        <v>#VALUE!</v>
      </c>
      <c r="BB86" s="37" t="e">
        <f t="shared" si="96"/>
        <v>#VALUE!</v>
      </c>
      <c r="BC86" s="37" t="e">
        <f t="shared" si="96"/>
        <v>#VALUE!</v>
      </c>
      <c r="BD86" s="37" t="e">
        <f t="shared" si="96"/>
        <v>#VALUE!</v>
      </c>
      <c r="BE86" s="37" t="e">
        <f t="shared" si="96"/>
        <v>#VALUE!</v>
      </c>
      <c r="BF86" s="37" t="e">
        <f t="shared" si="96"/>
        <v>#VALUE!</v>
      </c>
      <c r="BG86" s="37" t="e">
        <f t="shared" si="96"/>
        <v>#VALUE!</v>
      </c>
      <c r="BH86" s="37" t="e">
        <f t="shared" si="96"/>
        <v>#VALUE!</v>
      </c>
      <c r="BI86" s="37" t="e">
        <f t="shared" si="96"/>
        <v>#VALUE!</v>
      </c>
      <c r="BJ86" s="37" t="e">
        <f t="shared" si="96"/>
        <v>#VALUE!</v>
      </c>
      <c r="BK86" s="37" t="e">
        <f t="shared" si="96"/>
        <v>#VALUE!</v>
      </c>
      <c r="BL86" s="37" t="e">
        <f t="shared" si="96"/>
        <v>#VALUE!</v>
      </c>
      <c r="BM86" s="37" t="e">
        <f t="shared" si="96"/>
        <v>#VALUE!</v>
      </c>
      <c r="BN86" s="37" t="e">
        <f t="shared" si="96"/>
        <v>#VALUE!</v>
      </c>
      <c r="BO86" s="37" t="e">
        <f t="shared" si="96"/>
        <v>#VALUE!</v>
      </c>
      <c r="BP86" s="37" t="e">
        <f t="shared" si="96"/>
        <v>#VALUE!</v>
      </c>
      <c r="BQ86" s="37" t="e">
        <f t="shared" si="96"/>
        <v>#VALUE!</v>
      </c>
      <c r="BR86" s="37" t="e">
        <f t="shared" si="96"/>
        <v>#VALUE!</v>
      </c>
      <c r="BS86" s="37" t="e">
        <f t="shared" si="96"/>
        <v>#VALUE!</v>
      </c>
      <c r="BT86" s="37" t="e">
        <f t="shared" si="96"/>
        <v>#VALUE!</v>
      </c>
      <c r="BU86" s="37" t="e">
        <f t="shared" si="96"/>
        <v>#VALUE!</v>
      </c>
      <c r="BV86" s="37" t="e">
        <f t="shared" si="96"/>
        <v>#VALUE!</v>
      </c>
      <c r="BW86" s="37" t="e">
        <f t="shared" si="96"/>
        <v>#VALUE!</v>
      </c>
      <c r="BX86" s="37" t="e">
        <f t="shared" si="96"/>
        <v>#VALUE!</v>
      </c>
      <c r="BY86" s="37" t="e">
        <f t="shared" si="96"/>
        <v>#VALUE!</v>
      </c>
      <c r="BZ86" s="37" t="e">
        <f t="shared" si="96"/>
        <v>#VALUE!</v>
      </c>
      <c r="CA86" s="37" t="e">
        <f t="shared" si="96"/>
        <v>#VALUE!</v>
      </c>
      <c r="CB86" s="37" t="e">
        <f t="shared" si="96"/>
        <v>#VALUE!</v>
      </c>
      <c r="CC86" s="37" t="e">
        <f t="shared" si="96"/>
        <v>#VALUE!</v>
      </c>
      <c r="CD86" s="37" t="e">
        <f t="shared" si="96"/>
        <v>#VALUE!</v>
      </c>
      <c r="CE86" s="37" t="e">
        <f t="shared" ref="CE86:EP86" si="97">IF(CE$36="x",FALSE,IF(AND($M86&gt;=CE$40,$M86&lt;CF$40),TRUE,IF($Q86&lt;&gt;FALSE,IF(CD86=TRUE,IF(CE$40&lt;=$Q86,TRUE,FALSE),FALSE),FALSE)))</f>
        <v>#VALUE!</v>
      </c>
      <c r="CF86" s="37" t="e">
        <f t="shared" si="97"/>
        <v>#VALUE!</v>
      </c>
      <c r="CG86" s="37" t="e">
        <f t="shared" si="97"/>
        <v>#VALUE!</v>
      </c>
      <c r="CH86" s="37" t="e">
        <f t="shared" si="97"/>
        <v>#VALUE!</v>
      </c>
      <c r="CI86" s="37" t="e">
        <f t="shared" si="97"/>
        <v>#VALUE!</v>
      </c>
      <c r="CJ86" s="37" t="e">
        <f t="shared" si="97"/>
        <v>#VALUE!</v>
      </c>
      <c r="CK86" s="37" t="e">
        <f t="shared" si="97"/>
        <v>#VALUE!</v>
      </c>
      <c r="CL86" s="37" t="e">
        <f t="shared" si="97"/>
        <v>#VALUE!</v>
      </c>
      <c r="CM86" s="37" t="e">
        <f t="shared" si="97"/>
        <v>#VALUE!</v>
      </c>
      <c r="CN86" s="37" t="e">
        <f t="shared" si="97"/>
        <v>#VALUE!</v>
      </c>
      <c r="CO86" s="37" t="e">
        <f t="shared" si="97"/>
        <v>#VALUE!</v>
      </c>
      <c r="CP86" s="37" t="e">
        <f t="shared" si="97"/>
        <v>#VALUE!</v>
      </c>
      <c r="CQ86" s="37" t="e">
        <f t="shared" si="97"/>
        <v>#VALUE!</v>
      </c>
      <c r="CR86" s="37" t="e">
        <f t="shared" si="97"/>
        <v>#VALUE!</v>
      </c>
      <c r="CS86" s="37" t="e">
        <f t="shared" si="97"/>
        <v>#VALUE!</v>
      </c>
      <c r="CT86" s="37" t="e">
        <f t="shared" si="97"/>
        <v>#VALUE!</v>
      </c>
      <c r="CU86" s="37" t="e">
        <f t="shared" si="97"/>
        <v>#VALUE!</v>
      </c>
      <c r="CV86" s="37" t="e">
        <f t="shared" si="97"/>
        <v>#VALUE!</v>
      </c>
      <c r="CW86" s="37" t="e">
        <f t="shared" si="97"/>
        <v>#VALUE!</v>
      </c>
      <c r="CX86" s="37" t="e">
        <f t="shared" si="97"/>
        <v>#VALUE!</v>
      </c>
      <c r="CY86" s="37" t="e">
        <f t="shared" si="97"/>
        <v>#VALUE!</v>
      </c>
      <c r="CZ86" s="37" t="e">
        <f t="shared" si="97"/>
        <v>#VALUE!</v>
      </c>
      <c r="DA86" s="37" t="e">
        <f t="shared" si="97"/>
        <v>#VALUE!</v>
      </c>
      <c r="DB86" s="37" t="e">
        <f t="shared" si="97"/>
        <v>#VALUE!</v>
      </c>
      <c r="DC86" s="37" t="e">
        <f t="shared" si="97"/>
        <v>#VALUE!</v>
      </c>
      <c r="DD86" s="37" t="e">
        <f t="shared" si="97"/>
        <v>#VALUE!</v>
      </c>
      <c r="DE86" s="37" t="e">
        <f t="shared" si="97"/>
        <v>#VALUE!</v>
      </c>
      <c r="DF86" s="37" t="e">
        <f t="shared" si="97"/>
        <v>#VALUE!</v>
      </c>
      <c r="DG86" s="37" t="e">
        <f t="shared" si="97"/>
        <v>#VALUE!</v>
      </c>
      <c r="DH86" s="37" t="e">
        <f t="shared" si="97"/>
        <v>#VALUE!</v>
      </c>
      <c r="DI86" s="37" t="e">
        <f t="shared" si="97"/>
        <v>#VALUE!</v>
      </c>
      <c r="DJ86" s="37" t="e">
        <f t="shared" si="97"/>
        <v>#VALUE!</v>
      </c>
      <c r="DK86" s="37" t="e">
        <f t="shared" si="97"/>
        <v>#VALUE!</v>
      </c>
      <c r="DL86" s="37" t="e">
        <f t="shared" si="97"/>
        <v>#VALUE!</v>
      </c>
      <c r="DM86" s="37" t="e">
        <f t="shared" si="97"/>
        <v>#VALUE!</v>
      </c>
      <c r="DN86" s="37" t="e">
        <f t="shared" si="97"/>
        <v>#VALUE!</v>
      </c>
      <c r="DO86" s="37" t="e">
        <f t="shared" si="97"/>
        <v>#VALUE!</v>
      </c>
      <c r="DP86" s="37" t="e">
        <f t="shared" si="97"/>
        <v>#VALUE!</v>
      </c>
      <c r="DQ86" s="37" t="e">
        <f t="shared" si="97"/>
        <v>#VALUE!</v>
      </c>
      <c r="DR86" s="37" t="e">
        <f t="shared" si="97"/>
        <v>#VALUE!</v>
      </c>
      <c r="DS86" s="37" t="e">
        <f t="shared" si="97"/>
        <v>#VALUE!</v>
      </c>
      <c r="DT86" s="37" t="e">
        <f t="shared" si="97"/>
        <v>#VALUE!</v>
      </c>
      <c r="DU86" s="37" t="e">
        <f t="shared" si="97"/>
        <v>#VALUE!</v>
      </c>
      <c r="DV86" s="37" t="e">
        <f t="shared" si="97"/>
        <v>#VALUE!</v>
      </c>
      <c r="DW86" s="37" t="e">
        <f t="shared" si="97"/>
        <v>#VALUE!</v>
      </c>
      <c r="DX86" s="37" t="e">
        <f t="shared" si="97"/>
        <v>#VALUE!</v>
      </c>
      <c r="DY86" s="37" t="e">
        <f t="shared" si="97"/>
        <v>#VALUE!</v>
      </c>
      <c r="DZ86" s="37" t="e">
        <f t="shared" si="97"/>
        <v>#VALUE!</v>
      </c>
      <c r="EA86" s="37" t="e">
        <f t="shared" si="97"/>
        <v>#VALUE!</v>
      </c>
      <c r="EB86" s="37" t="e">
        <f t="shared" si="97"/>
        <v>#VALUE!</v>
      </c>
      <c r="EC86" s="37" t="e">
        <f t="shared" si="97"/>
        <v>#VALUE!</v>
      </c>
      <c r="ED86" s="37" t="e">
        <f t="shared" si="97"/>
        <v>#VALUE!</v>
      </c>
      <c r="EE86" s="37" t="e">
        <f t="shared" si="97"/>
        <v>#VALUE!</v>
      </c>
      <c r="EF86" s="37" t="e">
        <f t="shared" si="97"/>
        <v>#VALUE!</v>
      </c>
      <c r="EG86" s="37" t="e">
        <f t="shared" si="97"/>
        <v>#VALUE!</v>
      </c>
      <c r="EH86" s="37" t="e">
        <f t="shared" si="97"/>
        <v>#VALUE!</v>
      </c>
      <c r="EI86" s="37" t="e">
        <f t="shared" si="97"/>
        <v>#VALUE!</v>
      </c>
      <c r="EJ86" s="37" t="e">
        <f t="shared" si="97"/>
        <v>#VALUE!</v>
      </c>
      <c r="EK86" s="37" t="e">
        <f t="shared" si="97"/>
        <v>#VALUE!</v>
      </c>
      <c r="EL86" s="37" t="e">
        <f t="shared" si="97"/>
        <v>#VALUE!</v>
      </c>
      <c r="EM86" s="37" t="e">
        <f t="shared" si="97"/>
        <v>#VALUE!</v>
      </c>
      <c r="EN86" s="37" t="e">
        <f t="shared" si="97"/>
        <v>#VALUE!</v>
      </c>
      <c r="EO86" s="37" t="e">
        <f t="shared" si="97"/>
        <v>#VALUE!</v>
      </c>
      <c r="EP86" s="37" t="e">
        <f t="shared" si="97"/>
        <v>#VALUE!</v>
      </c>
      <c r="EQ86" s="37" t="e">
        <f t="shared" ref="EQ86:HB86" si="98">IF(EQ$36="x",FALSE,IF(AND($M86&gt;=EQ$40,$M86&lt;ER$40),TRUE,IF($Q86&lt;&gt;FALSE,IF(EP86=TRUE,IF(EQ$40&lt;=$Q86,TRUE,FALSE),FALSE),FALSE)))</f>
        <v>#VALUE!</v>
      </c>
      <c r="ER86" s="37" t="e">
        <f t="shared" si="98"/>
        <v>#VALUE!</v>
      </c>
      <c r="ES86" s="37" t="e">
        <f t="shared" si="98"/>
        <v>#VALUE!</v>
      </c>
      <c r="ET86" s="37" t="e">
        <f t="shared" si="98"/>
        <v>#VALUE!</v>
      </c>
      <c r="EU86" s="37" t="e">
        <f t="shared" si="98"/>
        <v>#VALUE!</v>
      </c>
      <c r="EV86" s="37" t="e">
        <f t="shared" si="98"/>
        <v>#VALUE!</v>
      </c>
      <c r="EW86" s="37" t="e">
        <f t="shared" si="98"/>
        <v>#VALUE!</v>
      </c>
      <c r="EX86" s="37" t="e">
        <f t="shared" si="98"/>
        <v>#VALUE!</v>
      </c>
      <c r="EY86" s="37" t="e">
        <f t="shared" si="98"/>
        <v>#VALUE!</v>
      </c>
      <c r="EZ86" s="37" t="e">
        <f t="shared" si="98"/>
        <v>#VALUE!</v>
      </c>
      <c r="FA86" s="37" t="e">
        <f t="shared" si="98"/>
        <v>#VALUE!</v>
      </c>
      <c r="FB86" s="37" t="e">
        <f t="shared" si="98"/>
        <v>#VALUE!</v>
      </c>
      <c r="FC86" s="37" t="e">
        <f t="shared" si="98"/>
        <v>#VALUE!</v>
      </c>
      <c r="FD86" s="37" t="e">
        <f t="shared" si="98"/>
        <v>#VALUE!</v>
      </c>
      <c r="FE86" s="37" t="e">
        <f t="shared" si="98"/>
        <v>#VALUE!</v>
      </c>
      <c r="FF86" s="37" t="e">
        <f t="shared" si="98"/>
        <v>#VALUE!</v>
      </c>
      <c r="FG86" s="37" t="e">
        <f t="shared" si="98"/>
        <v>#VALUE!</v>
      </c>
      <c r="FH86" s="37" t="e">
        <f t="shared" si="98"/>
        <v>#VALUE!</v>
      </c>
      <c r="FI86" s="37" t="e">
        <f t="shared" si="98"/>
        <v>#VALUE!</v>
      </c>
      <c r="FJ86" s="37" t="e">
        <f t="shared" si="98"/>
        <v>#VALUE!</v>
      </c>
      <c r="FK86" s="37" t="e">
        <f t="shared" si="98"/>
        <v>#VALUE!</v>
      </c>
      <c r="FL86" s="37" t="e">
        <f t="shared" si="98"/>
        <v>#VALUE!</v>
      </c>
      <c r="FM86" s="37" t="e">
        <f t="shared" si="98"/>
        <v>#VALUE!</v>
      </c>
      <c r="FN86" s="37" t="e">
        <f t="shared" si="98"/>
        <v>#VALUE!</v>
      </c>
      <c r="FO86" s="37" t="e">
        <f t="shared" si="98"/>
        <v>#VALUE!</v>
      </c>
      <c r="FP86" s="37" t="e">
        <f t="shared" si="98"/>
        <v>#VALUE!</v>
      </c>
      <c r="FQ86" s="37" t="e">
        <f t="shared" si="98"/>
        <v>#VALUE!</v>
      </c>
      <c r="FR86" s="37" t="e">
        <f t="shared" si="98"/>
        <v>#VALUE!</v>
      </c>
      <c r="FS86" s="37" t="e">
        <f t="shared" si="98"/>
        <v>#VALUE!</v>
      </c>
      <c r="FT86" s="37" t="e">
        <f t="shared" si="98"/>
        <v>#VALUE!</v>
      </c>
      <c r="FU86" s="37" t="e">
        <f t="shared" si="98"/>
        <v>#VALUE!</v>
      </c>
      <c r="FV86" s="37" t="e">
        <f t="shared" si="98"/>
        <v>#VALUE!</v>
      </c>
      <c r="FW86" s="37" t="e">
        <f t="shared" si="98"/>
        <v>#VALUE!</v>
      </c>
      <c r="FX86" s="37" t="e">
        <f t="shared" si="98"/>
        <v>#VALUE!</v>
      </c>
      <c r="FY86" s="37" t="e">
        <f t="shared" si="98"/>
        <v>#VALUE!</v>
      </c>
      <c r="FZ86" s="37" t="e">
        <f t="shared" si="98"/>
        <v>#VALUE!</v>
      </c>
      <c r="GA86" s="37" t="e">
        <f t="shared" si="98"/>
        <v>#VALUE!</v>
      </c>
      <c r="GB86" s="37" t="e">
        <f t="shared" si="98"/>
        <v>#VALUE!</v>
      </c>
      <c r="GC86" s="37" t="e">
        <f t="shared" si="98"/>
        <v>#VALUE!</v>
      </c>
      <c r="GD86" s="37" t="e">
        <f t="shared" si="98"/>
        <v>#VALUE!</v>
      </c>
      <c r="GE86" s="37" t="e">
        <f t="shared" si="98"/>
        <v>#VALUE!</v>
      </c>
      <c r="GF86" s="37" t="e">
        <f t="shared" si="98"/>
        <v>#VALUE!</v>
      </c>
      <c r="GG86" s="37" t="e">
        <f t="shared" si="98"/>
        <v>#VALUE!</v>
      </c>
      <c r="GH86" s="37" t="e">
        <f t="shared" si="98"/>
        <v>#VALUE!</v>
      </c>
      <c r="GI86" s="37" t="e">
        <f t="shared" si="98"/>
        <v>#VALUE!</v>
      </c>
      <c r="GJ86" s="37" t="e">
        <f t="shared" si="98"/>
        <v>#VALUE!</v>
      </c>
      <c r="GK86" s="37" t="e">
        <f t="shared" si="98"/>
        <v>#VALUE!</v>
      </c>
      <c r="GL86" s="37" t="e">
        <f t="shared" si="98"/>
        <v>#VALUE!</v>
      </c>
      <c r="GM86" s="37" t="e">
        <f t="shared" si="98"/>
        <v>#VALUE!</v>
      </c>
      <c r="GN86" s="37" t="e">
        <f t="shared" si="98"/>
        <v>#VALUE!</v>
      </c>
      <c r="GO86" s="37" t="e">
        <f t="shared" si="98"/>
        <v>#VALUE!</v>
      </c>
      <c r="GP86" s="37" t="e">
        <f t="shared" si="98"/>
        <v>#VALUE!</v>
      </c>
      <c r="GQ86" s="37" t="e">
        <f t="shared" si="98"/>
        <v>#VALUE!</v>
      </c>
      <c r="GR86" s="37" t="e">
        <f t="shared" si="98"/>
        <v>#VALUE!</v>
      </c>
      <c r="GS86" s="37" t="e">
        <f t="shared" si="98"/>
        <v>#VALUE!</v>
      </c>
      <c r="GT86" s="37" t="e">
        <f t="shared" si="98"/>
        <v>#VALUE!</v>
      </c>
      <c r="GU86" s="37" t="e">
        <f t="shared" si="98"/>
        <v>#VALUE!</v>
      </c>
      <c r="GV86" s="37" t="e">
        <f t="shared" si="98"/>
        <v>#VALUE!</v>
      </c>
      <c r="GW86" s="37" t="e">
        <f t="shared" si="98"/>
        <v>#VALUE!</v>
      </c>
      <c r="GX86" s="37" t="e">
        <f t="shared" si="98"/>
        <v>#VALUE!</v>
      </c>
      <c r="GY86" s="37" t="e">
        <f t="shared" si="98"/>
        <v>#VALUE!</v>
      </c>
      <c r="GZ86" s="37" t="e">
        <f t="shared" si="98"/>
        <v>#VALUE!</v>
      </c>
      <c r="HA86" s="37" t="e">
        <f t="shared" si="98"/>
        <v>#VALUE!</v>
      </c>
      <c r="HB86" s="37" t="e">
        <f t="shared" si="98"/>
        <v>#VALUE!</v>
      </c>
      <c r="HC86" s="37" t="e">
        <f t="shared" ref="HC86:IS86" si="99">IF(HC$36="x",FALSE,IF(AND($M86&gt;=HC$40,$M86&lt;HD$40),TRUE,IF($Q86&lt;&gt;FALSE,IF(HB86=TRUE,IF(HC$40&lt;=$Q86,TRUE,FALSE),FALSE),FALSE)))</f>
        <v>#VALUE!</v>
      </c>
      <c r="HD86" s="37" t="e">
        <f t="shared" si="99"/>
        <v>#VALUE!</v>
      </c>
      <c r="HE86" s="37" t="e">
        <f t="shared" si="99"/>
        <v>#VALUE!</v>
      </c>
      <c r="HF86" s="37" t="e">
        <f t="shared" si="99"/>
        <v>#VALUE!</v>
      </c>
      <c r="HG86" s="37" t="e">
        <f t="shared" si="99"/>
        <v>#VALUE!</v>
      </c>
      <c r="HH86" s="37" t="e">
        <f t="shared" si="99"/>
        <v>#VALUE!</v>
      </c>
      <c r="HI86" s="37" t="e">
        <f t="shared" si="99"/>
        <v>#VALUE!</v>
      </c>
      <c r="HJ86" s="37" t="e">
        <f t="shared" si="99"/>
        <v>#VALUE!</v>
      </c>
      <c r="HK86" s="37" t="e">
        <f t="shared" si="99"/>
        <v>#VALUE!</v>
      </c>
      <c r="HL86" s="37" t="e">
        <f t="shared" si="99"/>
        <v>#VALUE!</v>
      </c>
      <c r="HM86" s="37" t="e">
        <f t="shared" si="99"/>
        <v>#VALUE!</v>
      </c>
      <c r="HN86" s="37" t="e">
        <f t="shared" si="99"/>
        <v>#VALUE!</v>
      </c>
      <c r="HO86" s="37" t="e">
        <f t="shared" si="99"/>
        <v>#VALUE!</v>
      </c>
      <c r="HP86" s="37" t="e">
        <f t="shared" si="99"/>
        <v>#VALUE!</v>
      </c>
      <c r="HQ86" s="37" t="e">
        <f t="shared" si="99"/>
        <v>#VALUE!</v>
      </c>
      <c r="HR86" s="37" t="e">
        <f t="shared" si="99"/>
        <v>#VALUE!</v>
      </c>
      <c r="HS86" s="37" t="e">
        <f t="shared" si="99"/>
        <v>#VALUE!</v>
      </c>
      <c r="HT86" s="37" t="e">
        <f t="shared" si="99"/>
        <v>#VALUE!</v>
      </c>
      <c r="HU86" s="37" t="e">
        <f t="shared" si="99"/>
        <v>#VALUE!</v>
      </c>
      <c r="HV86" s="37" t="e">
        <f t="shared" si="99"/>
        <v>#VALUE!</v>
      </c>
      <c r="HW86" s="37" t="e">
        <f t="shared" si="99"/>
        <v>#VALUE!</v>
      </c>
      <c r="HX86" s="37" t="e">
        <f t="shared" si="99"/>
        <v>#VALUE!</v>
      </c>
      <c r="HY86" s="37" t="e">
        <f t="shared" si="99"/>
        <v>#VALUE!</v>
      </c>
      <c r="HZ86" s="37" t="e">
        <f t="shared" si="99"/>
        <v>#VALUE!</v>
      </c>
      <c r="IA86" s="37" t="e">
        <f t="shared" si="99"/>
        <v>#VALUE!</v>
      </c>
      <c r="IB86" s="37" t="e">
        <f t="shared" si="99"/>
        <v>#VALUE!</v>
      </c>
      <c r="IC86" s="37" t="e">
        <f t="shared" si="99"/>
        <v>#VALUE!</v>
      </c>
      <c r="ID86" s="37" t="e">
        <f t="shared" si="99"/>
        <v>#VALUE!</v>
      </c>
      <c r="IE86" s="37" t="e">
        <f t="shared" si="99"/>
        <v>#VALUE!</v>
      </c>
      <c r="IF86" s="37" t="e">
        <f t="shared" si="99"/>
        <v>#VALUE!</v>
      </c>
      <c r="IG86" s="37" t="e">
        <f t="shared" si="99"/>
        <v>#VALUE!</v>
      </c>
      <c r="IH86" s="37" t="e">
        <f t="shared" si="99"/>
        <v>#VALUE!</v>
      </c>
      <c r="II86" s="37" t="e">
        <f t="shared" si="99"/>
        <v>#VALUE!</v>
      </c>
      <c r="IJ86" s="37" t="e">
        <f t="shared" si="99"/>
        <v>#VALUE!</v>
      </c>
      <c r="IK86" s="37" t="e">
        <f t="shared" si="99"/>
        <v>#VALUE!</v>
      </c>
      <c r="IL86" s="37" t="e">
        <f t="shared" si="99"/>
        <v>#VALUE!</v>
      </c>
      <c r="IM86" s="37" t="e">
        <f t="shared" si="99"/>
        <v>#VALUE!</v>
      </c>
      <c r="IN86" s="37" t="e">
        <f t="shared" si="99"/>
        <v>#VALUE!</v>
      </c>
      <c r="IO86" s="37" t="e">
        <f t="shared" si="99"/>
        <v>#VALUE!</v>
      </c>
      <c r="IP86" s="37" t="e">
        <f t="shared" si="99"/>
        <v>#VALUE!</v>
      </c>
      <c r="IQ86" s="37" t="e">
        <f t="shared" si="99"/>
        <v>#VALUE!</v>
      </c>
      <c r="IR86" s="37" t="e">
        <f t="shared" si="99"/>
        <v>#VALUE!</v>
      </c>
      <c r="IS86" s="37" t="e">
        <f t="shared" si="99"/>
        <v>#VALUE!</v>
      </c>
    </row>
    <row r="87" spans="2:253" ht="15" customHeight="1">
      <c r="B87" s="245"/>
      <c r="C87" s="256"/>
      <c r="D87" s="256"/>
      <c r="E87" s="248"/>
      <c r="F87" s="249"/>
      <c r="G87" s="230"/>
      <c r="H87" s="231"/>
      <c r="I87" s="230"/>
      <c r="J87" s="231"/>
      <c r="K87" s="225"/>
      <c r="L87" s="222"/>
      <c r="M87" s="202" t="s">
        <v>74</v>
      </c>
      <c r="N87" s="203"/>
      <c r="O87" s="203"/>
      <c r="P87" s="203"/>
      <c r="Q87" s="204"/>
      <c r="R87" s="39"/>
      <c r="S87" s="40"/>
      <c r="T87" s="40"/>
      <c r="U87" s="41"/>
      <c r="V87" s="39"/>
      <c r="W87" s="40"/>
      <c r="X87" s="40"/>
      <c r="Y87" s="41"/>
      <c r="Z87" s="39"/>
      <c r="AA87" s="40"/>
      <c r="AB87" s="40"/>
      <c r="AC87" s="41"/>
      <c r="AD87" s="39"/>
      <c r="AE87" s="40"/>
      <c r="AF87" s="40"/>
      <c r="AG87" s="41"/>
      <c r="AH87" s="39"/>
      <c r="AI87" s="40"/>
      <c r="AJ87" s="40"/>
      <c r="AK87" s="41"/>
      <c r="AL87" s="39"/>
      <c r="AM87" s="40"/>
      <c r="AN87" s="40"/>
      <c r="AO87" s="41"/>
      <c r="AP87" s="39"/>
      <c r="AQ87" s="40"/>
      <c r="AR87" s="40"/>
      <c r="AS87" s="41"/>
      <c r="AT87" s="39"/>
      <c r="AU87" s="40"/>
      <c r="AV87" s="40"/>
      <c r="AW87" s="41"/>
      <c r="AX87" s="39"/>
      <c r="AY87" s="40"/>
      <c r="AZ87" s="40"/>
      <c r="BA87" s="41"/>
      <c r="BB87" s="39"/>
      <c r="BC87" s="40"/>
      <c r="BD87" s="40"/>
      <c r="BE87" s="41"/>
      <c r="BF87" s="39"/>
      <c r="BG87" s="40"/>
      <c r="BH87" s="40"/>
      <c r="BI87" s="41"/>
      <c r="BJ87" s="39"/>
      <c r="BK87" s="40"/>
      <c r="BL87" s="40"/>
      <c r="BM87" s="41"/>
      <c r="BN87" s="39"/>
      <c r="BO87" s="40"/>
      <c r="BP87" s="40"/>
      <c r="BQ87" s="41"/>
      <c r="BR87" s="39"/>
      <c r="BS87" s="40"/>
      <c r="BT87" s="40"/>
      <c r="BU87" s="41"/>
      <c r="BV87" s="39"/>
      <c r="BW87" s="40"/>
      <c r="BX87" s="40"/>
      <c r="BY87" s="41"/>
      <c r="BZ87" s="39"/>
      <c r="CA87" s="40"/>
      <c r="CB87" s="40"/>
      <c r="CC87" s="41"/>
      <c r="CD87" s="39"/>
      <c r="CE87" s="40"/>
      <c r="CF87" s="40"/>
      <c r="CG87" s="41"/>
      <c r="CH87" s="39"/>
      <c r="CI87" s="40"/>
      <c r="CJ87" s="40"/>
      <c r="CK87" s="41"/>
      <c r="CL87" s="39"/>
      <c r="CM87" s="40"/>
      <c r="CN87" s="40"/>
      <c r="CO87" s="41"/>
      <c r="CP87" s="39"/>
      <c r="CQ87" s="40"/>
      <c r="CR87" s="40"/>
      <c r="CS87" s="41"/>
      <c r="CT87" s="39"/>
      <c r="CU87" s="40"/>
      <c r="CV87" s="40"/>
      <c r="CW87" s="41"/>
      <c r="CX87" s="39"/>
      <c r="CY87" s="40"/>
      <c r="CZ87" s="40"/>
      <c r="DA87" s="41"/>
      <c r="DB87" s="39"/>
      <c r="DC87" s="40"/>
      <c r="DD87" s="40"/>
      <c r="DE87" s="41"/>
      <c r="DF87" s="39"/>
      <c r="DG87" s="40"/>
      <c r="DH87" s="40"/>
      <c r="DI87" s="41"/>
      <c r="DJ87" s="39"/>
      <c r="DK87" s="40"/>
      <c r="DL87" s="40"/>
      <c r="DM87" s="41"/>
      <c r="DN87" s="39"/>
      <c r="DO87" s="40"/>
      <c r="DP87" s="40"/>
      <c r="DQ87" s="41"/>
      <c r="DR87" s="39"/>
      <c r="DS87" s="40"/>
      <c r="DT87" s="40"/>
      <c r="DU87" s="41"/>
      <c r="DV87" s="39"/>
      <c r="DW87" s="40"/>
      <c r="DX87" s="40"/>
      <c r="DY87" s="41"/>
      <c r="DZ87" s="39"/>
      <c r="EA87" s="40"/>
      <c r="EB87" s="40"/>
      <c r="EC87" s="41"/>
      <c r="ED87" s="39"/>
      <c r="EE87" s="40"/>
      <c r="EF87" s="40"/>
      <c r="EG87" s="41"/>
      <c r="EH87" s="39"/>
      <c r="EI87" s="40"/>
      <c r="EJ87" s="40"/>
      <c r="EK87" s="41"/>
      <c r="EL87" s="39"/>
      <c r="EM87" s="40"/>
      <c r="EN87" s="40"/>
      <c r="EO87" s="41"/>
      <c r="EP87" s="39"/>
      <c r="EQ87" s="40"/>
      <c r="ER87" s="40"/>
      <c r="ES87" s="41"/>
      <c r="ET87" s="39"/>
      <c r="EU87" s="40"/>
      <c r="EV87" s="40"/>
      <c r="EW87" s="41"/>
      <c r="EX87" s="39"/>
      <c r="EY87" s="40"/>
      <c r="EZ87" s="40"/>
      <c r="FA87" s="41"/>
      <c r="FB87" s="39"/>
      <c r="FC87" s="40"/>
      <c r="FD87" s="40"/>
      <c r="FE87" s="41"/>
      <c r="FF87" s="39"/>
      <c r="FG87" s="40"/>
      <c r="FH87" s="40"/>
      <c r="FI87" s="41"/>
      <c r="FJ87" s="39"/>
      <c r="FK87" s="40"/>
      <c r="FL87" s="40"/>
      <c r="FM87" s="41"/>
      <c r="FN87" s="39"/>
      <c r="FO87" s="40"/>
      <c r="FP87" s="40"/>
      <c r="FQ87" s="41"/>
      <c r="FR87" s="39"/>
      <c r="FS87" s="40"/>
      <c r="FT87" s="40"/>
      <c r="FU87" s="41"/>
      <c r="FV87" s="39"/>
      <c r="FW87" s="40"/>
      <c r="FX87" s="40"/>
      <c r="FY87" s="41"/>
      <c r="FZ87" s="39"/>
      <c r="GA87" s="40"/>
      <c r="GB87" s="40"/>
      <c r="GC87" s="41"/>
      <c r="GD87" s="39"/>
      <c r="GE87" s="40"/>
      <c r="GF87" s="40"/>
      <c r="GG87" s="41"/>
      <c r="GH87" s="39"/>
      <c r="GI87" s="40"/>
      <c r="GJ87" s="40"/>
      <c r="GK87" s="41"/>
      <c r="GL87" s="39"/>
      <c r="GM87" s="40"/>
      <c r="GN87" s="40"/>
      <c r="GO87" s="41"/>
      <c r="GP87" s="39"/>
      <c r="GQ87" s="40"/>
      <c r="GR87" s="40"/>
      <c r="GS87" s="41"/>
      <c r="GT87" s="39"/>
      <c r="GU87" s="40"/>
      <c r="GV87" s="40"/>
      <c r="GW87" s="41"/>
      <c r="GX87" s="39"/>
      <c r="GY87" s="40"/>
      <c r="GZ87" s="40"/>
      <c r="HA87" s="41"/>
      <c r="HB87" s="39"/>
      <c r="HC87" s="40"/>
      <c r="HD87" s="40"/>
      <c r="HE87" s="41"/>
      <c r="HF87" s="39"/>
      <c r="HG87" s="40"/>
      <c r="HH87" s="40"/>
      <c r="HI87" s="41"/>
      <c r="HJ87" s="39"/>
      <c r="HK87" s="40"/>
      <c r="HL87" s="40"/>
      <c r="HM87" s="41"/>
      <c r="HN87" s="39"/>
      <c r="HO87" s="40"/>
      <c r="HP87" s="40"/>
      <c r="HQ87" s="41"/>
      <c r="HR87" s="39"/>
      <c r="HS87" s="40"/>
      <c r="HT87" s="40"/>
      <c r="HU87" s="41"/>
      <c r="HV87" s="39"/>
      <c r="HW87" s="40"/>
      <c r="HX87" s="40"/>
      <c r="HY87" s="41"/>
      <c r="HZ87" s="39"/>
      <c r="IA87" s="40"/>
      <c r="IB87" s="40"/>
      <c r="IC87" s="41"/>
      <c r="ID87" s="39"/>
      <c r="IE87" s="40"/>
      <c r="IF87" s="40"/>
      <c r="IG87" s="41"/>
      <c r="IH87" s="39"/>
      <c r="II87" s="40"/>
      <c r="IJ87" s="40"/>
      <c r="IK87" s="41"/>
      <c r="IL87" s="39"/>
      <c r="IM87" s="40"/>
      <c r="IN87" s="40"/>
      <c r="IO87" s="41"/>
      <c r="IP87" s="39"/>
      <c r="IQ87" s="40"/>
      <c r="IR87" s="40"/>
      <c r="IS87" s="41"/>
    </row>
    <row r="88" spans="2:253" ht="0.15" customHeight="1">
      <c r="B88" s="122"/>
      <c r="C88" s="256" t="s">
        <v>88</v>
      </c>
      <c r="D88" s="256"/>
      <c r="E88" s="180"/>
      <c r="F88" s="151"/>
      <c r="G88" s="186"/>
      <c r="H88" s="187"/>
      <c r="I88" s="186"/>
      <c r="J88" s="187"/>
      <c r="K88" s="130"/>
      <c r="L88" s="94"/>
      <c r="M88" s="97" t="e">
        <f>ROUND(TEXT(G87,"????"),0)</f>
        <v>#VALUE!</v>
      </c>
      <c r="N88" s="98"/>
      <c r="O88" s="98"/>
      <c r="P88" s="98"/>
      <c r="Q88" s="99" t="b">
        <f>IF(COUNT(I87)=1,ROUND(TEXT(I87,"????"),0),FALSE)</f>
        <v>0</v>
      </c>
      <c r="R88" s="37" t="e">
        <f>IF(R$36="x",FALSE,IF(AND($M88&gt;=R$40,$M88&lt;S$40),TRUE,IF($Q88&lt;&gt;FALSE,IF($Q88&lt;=R$40,TRUE,FALSE))))</f>
        <v>#VALUE!</v>
      </c>
      <c r="S88" s="37" t="e">
        <f t="shared" ref="S88:CD88" si="100">IF(S$36="x",FALSE,IF(AND($M88&gt;=S$40,$M88&lt;T$40),TRUE,IF($Q88&lt;&gt;FALSE,IF(R88=TRUE,IF(S$40&lt;=$Q88,TRUE,FALSE),FALSE),FALSE)))</f>
        <v>#VALUE!</v>
      </c>
      <c r="T88" s="37" t="e">
        <f t="shared" si="100"/>
        <v>#VALUE!</v>
      </c>
      <c r="U88" s="37" t="e">
        <f t="shared" si="100"/>
        <v>#VALUE!</v>
      </c>
      <c r="V88" s="37" t="e">
        <f t="shared" si="100"/>
        <v>#VALUE!</v>
      </c>
      <c r="W88" s="37" t="e">
        <f t="shared" si="100"/>
        <v>#VALUE!</v>
      </c>
      <c r="X88" s="37" t="e">
        <f t="shared" si="100"/>
        <v>#VALUE!</v>
      </c>
      <c r="Y88" s="37" t="e">
        <f t="shared" si="100"/>
        <v>#VALUE!</v>
      </c>
      <c r="Z88" s="37" t="e">
        <f t="shared" si="100"/>
        <v>#VALUE!</v>
      </c>
      <c r="AA88" s="37" t="e">
        <f t="shared" si="100"/>
        <v>#VALUE!</v>
      </c>
      <c r="AB88" s="37" t="e">
        <f t="shared" si="100"/>
        <v>#VALUE!</v>
      </c>
      <c r="AC88" s="37" t="e">
        <f t="shared" si="100"/>
        <v>#VALUE!</v>
      </c>
      <c r="AD88" s="37" t="e">
        <f t="shared" si="100"/>
        <v>#VALUE!</v>
      </c>
      <c r="AE88" s="37" t="e">
        <f t="shared" si="100"/>
        <v>#VALUE!</v>
      </c>
      <c r="AF88" s="37" t="e">
        <f t="shared" si="100"/>
        <v>#VALUE!</v>
      </c>
      <c r="AG88" s="37" t="e">
        <f t="shared" si="100"/>
        <v>#VALUE!</v>
      </c>
      <c r="AH88" s="37" t="e">
        <f t="shared" si="100"/>
        <v>#VALUE!</v>
      </c>
      <c r="AI88" s="37" t="e">
        <f t="shared" si="100"/>
        <v>#VALUE!</v>
      </c>
      <c r="AJ88" s="37" t="e">
        <f t="shared" si="100"/>
        <v>#VALUE!</v>
      </c>
      <c r="AK88" s="37" t="e">
        <f t="shared" si="100"/>
        <v>#VALUE!</v>
      </c>
      <c r="AL88" s="37" t="e">
        <f t="shared" si="100"/>
        <v>#VALUE!</v>
      </c>
      <c r="AM88" s="37" t="e">
        <f t="shared" si="100"/>
        <v>#VALUE!</v>
      </c>
      <c r="AN88" s="37" t="e">
        <f t="shared" si="100"/>
        <v>#VALUE!</v>
      </c>
      <c r="AO88" s="37" t="e">
        <f t="shared" si="100"/>
        <v>#VALUE!</v>
      </c>
      <c r="AP88" s="37" t="e">
        <f t="shared" si="100"/>
        <v>#VALUE!</v>
      </c>
      <c r="AQ88" s="37" t="e">
        <f t="shared" si="100"/>
        <v>#VALUE!</v>
      </c>
      <c r="AR88" s="37" t="e">
        <f t="shared" si="100"/>
        <v>#VALUE!</v>
      </c>
      <c r="AS88" s="37" t="e">
        <f t="shared" si="100"/>
        <v>#VALUE!</v>
      </c>
      <c r="AT88" s="37" t="e">
        <f t="shared" si="100"/>
        <v>#VALUE!</v>
      </c>
      <c r="AU88" s="37" t="e">
        <f t="shared" si="100"/>
        <v>#VALUE!</v>
      </c>
      <c r="AV88" s="37" t="e">
        <f t="shared" si="100"/>
        <v>#VALUE!</v>
      </c>
      <c r="AW88" s="37" t="e">
        <f t="shared" si="100"/>
        <v>#VALUE!</v>
      </c>
      <c r="AX88" s="37" t="e">
        <f t="shared" si="100"/>
        <v>#VALUE!</v>
      </c>
      <c r="AY88" s="37" t="e">
        <f t="shared" si="100"/>
        <v>#VALUE!</v>
      </c>
      <c r="AZ88" s="37" t="e">
        <f t="shared" si="100"/>
        <v>#VALUE!</v>
      </c>
      <c r="BA88" s="37" t="e">
        <f t="shared" si="100"/>
        <v>#VALUE!</v>
      </c>
      <c r="BB88" s="37" t="e">
        <f t="shared" si="100"/>
        <v>#VALUE!</v>
      </c>
      <c r="BC88" s="37" t="e">
        <f t="shared" si="100"/>
        <v>#VALUE!</v>
      </c>
      <c r="BD88" s="37" t="e">
        <f t="shared" si="100"/>
        <v>#VALUE!</v>
      </c>
      <c r="BE88" s="37" t="e">
        <f t="shared" si="100"/>
        <v>#VALUE!</v>
      </c>
      <c r="BF88" s="37" t="e">
        <f t="shared" si="100"/>
        <v>#VALUE!</v>
      </c>
      <c r="BG88" s="37" t="e">
        <f t="shared" si="100"/>
        <v>#VALUE!</v>
      </c>
      <c r="BH88" s="37" t="e">
        <f t="shared" si="100"/>
        <v>#VALUE!</v>
      </c>
      <c r="BI88" s="37" t="e">
        <f t="shared" si="100"/>
        <v>#VALUE!</v>
      </c>
      <c r="BJ88" s="37" t="e">
        <f t="shared" si="100"/>
        <v>#VALUE!</v>
      </c>
      <c r="BK88" s="37" t="e">
        <f t="shared" si="100"/>
        <v>#VALUE!</v>
      </c>
      <c r="BL88" s="37" t="e">
        <f t="shared" si="100"/>
        <v>#VALUE!</v>
      </c>
      <c r="BM88" s="37" t="e">
        <f t="shared" si="100"/>
        <v>#VALUE!</v>
      </c>
      <c r="BN88" s="37" t="e">
        <f t="shared" si="100"/>
        <v>#VALUE!</v>
      </c>
      <c r="BO88" s="37" t="e">
        <f t="shared" si="100"/>
        <v>#VALUE!</v>
      </c>
      <c r="BP88" s="37" t="e">
        <f t="shared" si="100"/>
        <v>#VALUE!</v>
      </c>
      <c r="BQ88" s="37" t="e">
        <f t="shared" si="100"/>
        <v>#VALUE!</v>
      </c>
      <c r="BR88" s="37" t="e">
        <f t="shared" si="100"/>
        <v>#VALUE!</v>
      </c>
      <c r="BS88" s="37" t="e">
        <f t="shared" si="100"/>
        <v>#VALUE!</v>
      </c>
      <c r="BT88" s="37" t="e">
        <f t="shared" si="100"/>
        <v>#VALUE!</v>
      </c>
      <c r="BU88" s="37" t="e">
        <f t="shared" si="100"/>
        <v>#VALUE!</v>
      </c>
      <c r="BV88" s="37" t="e">
        <f t="shared" si="100"/>
        <v>#VALUE!</v>
      </c>
      <c r="BW88" s="37" t="e">
        <f t="shared" si="100"/>
        <v>#VALUE!</v>
      </c>
      <c r="BX88" s="37" t="e">
        <f t="shared" si="100"/>
        <v>#VALUE!</v>
      </c>
      <c r="BY88" s="37" t="e">
        <f t="shared" si="100"/>
        <v>#VALUE!</v>
      </c>
      <c r="BZ88" s="37" t="e">
        <f t="shared" si="100"/>
        <v>#VALUE!</v>
      </c>
      <c r="CA88" s="37" t="e">
        <f t="shared" si="100"/>
        <v>#VALUE!</v>
      </c>
      <c r="CB88" s="37" t="e">
        <f t="shared" si="100"/>
        <v>#VALUE!</v>
      </c>
      <c r="CC88" s="37" t="e">
        <f t="shared" si="100"/>
        <v>#VALUE!</v>
      </c>
      <c r="CD88" s="37" t="e">
        <f t="shared" si="100"/>
        <v>#VALUE!</v>
      </c>
      <c r="CE88" s="37" t="e">
        <f t="shared" ref="CE88:EP88" si="101">IF(CE$36="x",FALSE,IF(AND($M88&gt;=CE$40,$M88&lt;CF$40),TRUE,IF($Q88&lt;&gt;FALSE,IF(CD88=TRUE,IF(CE$40&lt;=$Q88,TRUE,FALSE),FALSE),FALSE)))</f>
        <v>#VALUE!</v>
      </c>
      <c r="CF88" s="37" t="e">
        <f t="shared" si="101"/>
        <v>#VALUE!</v>
      </c>
      <c r="CG88" s="37" t="e">
        <f t="shared" si="101"/>
        <v>#VALUE!</v>
      </c>
      <c r="CH88" s="37" t="e">
        <f t="shared" si="101"/>
        <v>#VALUE!</v>
      </c>
      <c r="CI88" s="37" t="e">
        <f t="shared" si="101"/>
        <v>#VALUE!</v>
      </c>
      <c r="CJ88" s="37" t="e">
        <f t="shared" si="101"/>
        <v>#VALUE!</v>
      </c>
      <c r="CK88" s="37" t="e">
        <f t="shared" si="101"/>
        <v>#VALUE!</v>
      </c>
      <c r="CL88" s="37" t="e">
        <f t="shared" si="101"/>
        <v>#VALUE!</v>
      </c>
      <c r="CM88" s="37" t="e">
        <f t="shared" si="101"/>
        <v>#VALUE!</v>
      </c>
      <c r="CN88" s="37" t="e">
        <f t="shared" si="101"/>
        <v>#VALUE!</v>
      </c>
      <c r="CO88" s="37" t="e">
        <f t="shared" si="101"/>
        <v>#VALUE!</v>
      </c>
      <c r="CP88" s="37" t="e">
        <f t="shared" si="101"/>
        <v>#VALUE!</v>
      </c>
      <c r="CQ88" s="37" t="e">
        <f t="shared" si="101"/>
        <v>#VALUE!</v>
      </c>
      <c r="CR88" s="37" t="e">
        <f t="shared" si="101"/>
        <v>#VALUE!</v>
      </c>
      <c r="CS88" s="37" t="e">
        <f t="shared" si="101"/>
        <v>#VALUE!</v>
      </c>
      <c r="CT88" s="37" t="e">
        <f t="shared" si="101"/>
        <v>#VALUE!</v>
      </c>
      <c r="CU88" s="37" t="e">
        <f t="shared" si="101"/>
        <v>#VALUE!</v>
      </c>
      <c r="CV88" s="37" t="e">
        <f t="shared" si="101"/>
        <v>#VALUE!</v>
      </c>
      <c r="CW88" s="37" t="e">
        <f t="shared" si="101"/>
        <v>#VALUE!</v>
      </c>
      <c r="CX88" s="37" t="e">
        <f t="shared" si="101"/>
        <v>#VALUE!</v>
      </c>
      <c r="CY88" s="37" t="e">
        <f t="shared" si="101"/>
        <v>#VALUE!</v>
      </c>
      <c r="CZ88" s="37" t="e">
        <f t="shared" si="101"/>
        <v>#VALUE!</v>
      </c>
      <c r="DA88" s="37" t="e">
        <f t="shared" si="101"/>
        <v>#VALUE!</v>
      </c>
      <c r="DB88" s="37" t="e">
        <f t="shared" si="101"/>
        <v>#VALUE!</v>
      </c>
      <c r="DC88" s="37" t="e">
        <f t="shared" si="101"/>
        <v>#VALUE!</v>
      </c>
      <c r="DD88" s="37" t="e">
        <f t="shared" si="101"/>
        <v>#VALUE!</v>
      </c>
      <c r="DE88" s="37" t="e">
        <f t="shared" si="101"/>
        <v>#VALUE!</v>
      </c>
      <c r="DF88" s="37" t="e">
        <f t="shared" si="101"/>
        <v>#VALUE!</v>
      </c>
      <c r="DG88" s="37" t="e">
        <f t="shared" si="101"/>
        <v>#VALUE!</v>
      </c>
      <c r="DH88" s="37" t="e">
        <f t="shared" si="101"/>
        <v>#VALUE!</v>
      </c>
      <c r="DI88" s="37" t="e">
        <f t="shared" si="101"/>
        <v>#VALUE!</v>
      </c>
      <c r="DJ88" s="37" t="e">
        <f t="shared" si="101"/>
        <v>#VALUE!</v>
      </c>
      <c r="DK88" s="37" t="e">
        <f t="shared" si="101"/>
        <v>#VALUE!</v>
      </c>
      <c r="DL88" s="37" t="e">
        <f t="shared" si="101"/>
        <v>#VALUE!</v>
      </c>
      <c r="DM88" s="37" t="e">
        <f t="shared" si="101"/>
        <v>#VALUE!</v>
      </c>
      <c r="DN88" s="37" t="e">
        <f t="shared" si="101"/>
        <v>#VALUE!</v>
      </c>
      <c r="DO88" s="37" t="e">
        <f t="shared" si="101"/>
        <v>#VALUE!</v>
      </c>
      <c r="DP88" s="37" t="e">
        <f t="shared" si="101"/>
        <v>#VALUE!</v>
      </c>
      <c r="DQ88" s="37" t="e">
        <f t="shared" si="101"/>
        <v>#VALUE!</v>
      </c>
      <c r="DR88" s="37" t="e">
        <f t="shared" si="101"/>
        <v>#VALUE!</v>
      </c>
      <c r="DS88" s="37" t="e">
        <f t="shared" si="101"/>
        <v>#VALUE!</v>
      </c>
      <c r="DT88" s="37" t="e">
        <f t="shared" si="101"/>
        <v>#VALUE!</v>
      </c>
      <c r="DU88" s="37" t="e">
        <f t="shared" si="101"/>
        <v>#VALUE!</v>
      </c>
      <c r="DV88" s="37" t="e">
        <f t="shared" si="101"/>
        <v>#VALUE!</v>
      </c>
      <c r="DW88" s="37" t="e">
        <f t="shared" si="101"/>
        <v>#VALUE!</v>
      </c>
      <c r="DX88" s="37" t="e">
        <f t="shared" si="101"/>
        <v>#VALUE!</v>
      </c>
      <c r="DY88" s="37" t="e">
        <f t="shared" si="101"/>
        <v>#VALUE!</v>
      </c>
      <c r="DZ88" s="37" t="e">
        <f t="shared" si="101"/>
        <v>#VALUE!</v>
      </c>
      <c r="EA88" s="37" t="e">
        <f t="shared" si="101"/>
        <v>#VALUE!</v>
      </c>
      <c r="EB88" s="37" t="e">
        <f t="shared" si="101"/>
        <v>#VALUE!</v>
      </c>
      <c r="EC88" s="37" t="e">
        <f t="shared" si="101"/>
        <v>#VALUE!</v>
      </c>
      <c r="ED88" s="37" t="e">
        <f t="shared" si="101"/>
        <v>#VALUE!</v>
      </c>
      <c r="EE88" s="37" t="e">
        <f t="shared" si="101"/>
        <v>#VALUE!</v>
      </c>
      <c r="EF88" s="37" t="e">
        <f t="shared" si="101"/>
        <v>#VALUE!</v>
      </c>
      <c r="EG88" s="37" t="e">
        <f t="shared" si="101"/>
        <v>#VALUE!</v>
      </c>
      <c r="EH88" s="37" t="e">
        <f t="shared" si="101"/>
        <v>#VALUE!</v>
      </c>
      <c r="EI88" s="37" t="e">
        <f t="shared" si="101"/>
        <v>#VALUE!</v>
      </c>
      <c r="EJ88" s="37" t="e">
        <f t="shared" si="101"/>
        <v>#VALUE!</v>
      </c>
      <c r="EK88" s="37" t="e">
        <f t="shared" si="101"/>
        <v>#VALUE!</v>
      </c>
      <c r="EL88" s="37" t="e">
        <f t="shared" si="101"/>
        <v>#VALUE!</v>
      </c>
      <c r="EM88" s="37" t="e">
        <f t="shared" si="101"/>
        <v>#VALUE!</v>
      </c>
      <c r="EN88" s="37" t="e">
        <f t="shared" si="101"/>
        <v>#VALUE!</v>
      </c>
      <c r="EO88" s="37" t="e">
        <f t="shared" si="101"/>
        <v>#VALUE!</v>
      </c>
      <c r="EP88" s="37" t="e">
        <f t="shared" si="101"/>
        <v>#VALUE!</v>
      </c>
      <c r="EQ88" s="37" t="e">
        <f t="shared" ref="EQ88:HB88" si="102">IF(EQ$36="x",FALSE,IF(AND($M88&gt;=EQ$40,$M88&lt;ER$40),TRUE,IF($Q88&lt;&gt;FALSE,IF(EP88=TRUE,IF(EQ$40&lt;=$Q88,TRUE,FALSE),FALSE),FALSE)))</f>
        <v>#VALUE!</v>
      </c>
      <c r="ER88" s="37" t="e">
        <f t="shared" si="102"/>
        <v>#VALUE!</v>
      </c>
      <c r="ES88" s="37" t="e">
        <f t="shared" si="102"/>
        <v>#VALUE!</v>
      </c>
      <c r="ET88" s="37" t="e">
        <f t="shared" si="102"/>
        <v>#VALUE!</v>
      </c>
      <c r="EU88" s="37" t="e">
        <f t="shared" si="102"/>
        <v>#VALUE!</v>
      </c>
      <c r="EV88" s="37" t="e">
        <f t="shared" si="102"/>
        <v>#VALUE!</v>
      </c>
      <c r="EW88" s="37" t="e">
        <f t="shared" si="102"/>
        <v>#VALUE!</v>
      </c>
      <c r="EX88" s="37" t="e">
        <f t="shared" si="102"/>
        <v>#VALUE!</v>
      </c>
      <c r="EY88" s="37" t="e">
        <f t="shared" si="102"/>
        <v>#VALUE!</v>
      </c>
      <c r="EZ88" s="37" t="e">
        <f t="shared" si="102"/>
        <v>#VALUE!</v>
      </c>
      <c r="FA88" s="37" t="e">
        <f t="shared" si="102"/>
        <v>#VALUE!</v>
      </c>
      <c r="FB88" s="37" t="e">
        <f t="shared" si="102"/>
        <v>#VALUE!</v>
      </c>
      <c r="FC88" s="37" t="e">
        <f t="shared" si="102"/>
        <v>#VALUE!</v>
      </c>
      <c r="FD88" s="37" t="e">
        <f t="shared" si="102"/>
        <v>#VALUE!</v>
      </c>
      <c r="FE88" s="37" t="e">
        <f t="shared" si="102"/>
        <v>#VALUE!</v>
      </c>
      <c r="FF88" s="37" t="e">
        <f t="shared" si="102"/>
        <v>#VALUE!</v>
      </c>
      <c r="FG88" s="37" t="e">
        <f t="shared" si="102"/>
        <v>#VALUE!</v>
      </c>
      <c r="FH88" s="37" t="e">
        <f t="shared" si="102"/>
        <v>#VALUE!</v>
      </c>
      <c r="FI88" s="37" t="e">
        <f t="shared" si="102"/>
        <v>#VALUE!</v>
      </c>
      <c r="FJ88" s="37" t="e">
        <f t="shared" si="102"/>
        <v>#VALUE!</v>
      </c>
      <c r="FK88" s="37" t="e">
        <f t="shared" si="102"/>
        <v>#VALUE!</v>
      </c>
      <c r="FL88" s="37" t="e">
        <f t="shared" si="102"/>
        <v>#VALUE!</v>
      </c>
      <c r="FM88" s="37" t="e">
        <f t="shared" si="102"/>
        <v>#VALUE!</v>
      </c>
      <c r="FN88" s="37" t="e">
        <f t="shared" si="102"/>
        <v>#VALUE!</v>
      </c>
      <c r="FO88" s="37" t="e">
        <f t="shared" si="102"/>
        <v>#VALUE!</v>
      </c>
      <c r="FP88" s="37" t="e">
        <f t="shared" si="102"/>
        <v>#VALUE!</v>
      </c>
      <c r="FQ88" s="37" t="e">
        <f t="shared" si="102"/>
        <v>#VALUE!</v>
      </c>
      <c r="FR88" s="37" t="e">
        <f t="shared" si="102"/>
        <v>#VALUE!</v>
      </c>
      <c r="FS88" s="37" t="e">
        <f t="shared" si="102"/>
        <v>#VALUE!</v>
      </c>
      <c r="FT88" s="37" t="e">
        <f t="shared" si="102"/>
        <v>#VALUE!</v>
      </c>
      <c r="FU88" s="37" t="e">
        <f t="shared" si="102"/>
        <v>#VALUE!</v>
      </c>
      <c r="FV88" s="37" t="e">
        <f t="shared" si="102"/>
        <v>#VALUE!</v>
      </c>
      <c r="FW88" s="37" t="e">
        <f t="shared" si="102"/>
        <v>#VALUE!</v>
      </c>
      <c r="FX88" s="37" t="e">
        <f t="shared" si="102"/>
        <v>#VALUE!</v>
      </c>
      <c r="FY88" s="37" t="e">
        <f t="shared" si="102"/>
        <v>#VALUE!</v>
      </c>
      <c r="FZ88" s="37" t="e">
        <f t="shared" si="102"/>
        <v>#VALUE!</v>
      </c>
      <c r="GA88" s="37" t="e">
        <f t="shared" si="102"/>
        <v>#VALUE!</v>
      </c>
      <c r="GB88" s="37" t="e">
        <f t="shared" si="102"/>
        <v>#VALUE!</v>
      </c>
      <c r="GC88" s="37" t="e">
        <f t="shared" si="102"/>
        <v>#VALUE!</v>
      </c>
      <c r="GD88" s="37" t="e">
        <f t="shared" si="102"/>
        <v>#VALUE!</v>
      </c>
      <c r="GE88" s="37" t="e">
        <f t="shared" si="102"/>
        <v>#VALUE!</v>
      </c>
      <c r="GF88" s="37" t="e">
        <f t="shared" si="102"/>
        <v>#VALUE!</v>
      </c>
      <c r="GG88" s="37" t="e">
        <f t="shared" si="102"/>
        <v>#VALUE!</v>
      </c>
      <c r="GH88" s="37" t="e">
        <f t="shared" si="102"/>
        <v>#VALUE!</v>
      </c>
      <c r="GI88" s="37" t="e">
        <f t="shared" si="102"/>
        <v>#VALUE!</v>
      </c>
      <c r="GJ88" s="37" t="e">
        <f t="shared" si="102"/>
        <v>#VALUE!</v>
      </c>
      <c r="GK88" s="37" t="e">
        <f t="shared" si="102"/>
        <v>#VALUE!</v>
      </c>
      <c r="GL88" s="37" t="e">
        <f t="shared" si="102"/>
        <v>#VALUE!</v>
      </c>
      <c r="GM88" s="37" t="e">
        <f t="shared" si="102"/>
        <v>#VALUE!</v>
      </c>
      <c r="GN88" s="37" t="e">
        <f t="shared" si="102"/>
        <v>#VALUE!</v>
      </c>
      <c r="GO88" s="37" t="e">
        <f t="shared" si="102"/>
        <v>#VALUE!</v>
      </c>
      <c r="GP88" s="37" t="e">
        <f t="shared" si="102"/>
        <v>#VALUE!</v>
      </c>
      <c r="GQ88" s="37" t="e">
        <f t="shared" si="102"/>
        <v>#VALUE!</v>
      </c>
      <c r="GR88" s="37" t="e">
        <f t="shared" si="102"/>
        <v>#VALUE!</v>
      </c>
      <c r="GS88" s="37" t="e">
        <f t="shared" si="102"/>
        <v>#VALUE!</v>
      </c>
      <c r="GT88" s="37" t="e">
        <f t="shared" si="102"/>
        <v>#VALUE!</v>
      </c>
      <c r="GU88" s="37" t="e">
        <f t="shared" si="102"/>
        <v>#VALUE!</v>
      </c>
      <c r="GV88" s="37" t="e">
        <f t="shared" si="102"/>
        <v>#VALUE!</v>
      </c>
      <c r="GW88" s="37" t="e">
        <f t="shared" si="102"/>
        <v>#VALUE!</v>
      </c>
      <c r="GX88" s="37" t="e">
        <f t="shared" si="102"/>
        <v>#VALUE!</v>
      </c>
      <c r="GY88" s="37" t="e">
        <f t="shared" si="102"/>
        <v>#VALUE!</v>
      </c>
      <c r="GZ88" s="37" t="e">
        <f t="shared" si="102"/>
        <v>#VALUE!</v>
      </c>
      <c r="HA88" s="37" t="e">
        <f t="shared" si="102"/>
        <v>#VALUE!</v>
      </c>
      <c r="HB88" s="37" t="e">
        <f t="shared" si="102"/>
        <v>#VALUE!</v>
      </c>
      <c r="HC88" s="37" t="e">
        <f t="shared" ref="HC88:IS88" si="103">IF(HC$36="x",FALSE,IF(AND($M88&gt;=HC$40,$M88&lt;HD$40),TRUE,IF($Q88&lt;&gt;FALSE,IF(HB88=TRUE,IF(HC$40&lt;=$Q88,TRUE,FALSE),FALSE),FALSE)))</f>
        <v>#VALUE!</v>
      </c>
      <c r="HD88" s="37" t="e">
        <f t="shared" si="103"/>
        <v>#VALUE!</v>
      </c>
      <c r="HE88" s="37" t="e">
        <f t="shared" si="103"/>
        <v>#VALUE!</v>
      </c>
      <c r="HF88" s="37" t="e">
        <f t="shared" si="103"/>
        <v>#VALUE!</v>
      </c>
      <c r="HG88" s="37" t="e">
        <f t="shared" si="103"/>
        <v>#VALUE!</v>
      </c>
      <c r="HH88" s="37" t="e">
        <f t="shared" si="103"/>
        <v>#VALUE!</v>
      </c>
      <c r="HI88" s="37" t="e">
        <f t="shared" si="103"/>
        <v>#VALUE!</v>
      </c>
      <c r="HJ88" s="37" t="e">
        <f t="shared" si="103"/>
        <v>#VALUE!</v>
      </c>
      <c r="HK88" s="37" t="e">
        <f t="shared" si="103"/>
        <v>#VALUE!</v>
      </c>
      <c r="HL88" s="37" t="e">
        <f t="shared" si="103"/>
        <v>#VALUE!</v>
      </c>
      <c r="HM88" s="37" t="e">
        <f t="shared" si="103"/>
        <v>#VALUE!</v>
      </c>
      <c r="HN88" s="37" t="e">
        <f t="shared" si="103"/>
        <v>#VALUE!</v>
      </c>
      <c r="HO88" s="37" t="e">
        <f t="shared" si="103"/>
        <v>#VALUE!</v>
      </c>
      <c r="HP88" s="37" t="e">
        <f t="shared" si="103"/>
        <v>#VALUE!</v>
      </c>
      <c r="HQ88" s="37" t="e">
        <f t="shared" si="103"/>
        <v>#VALUE!</v>
      </c>
      <c r="HR88" s="37" t="e">
        <f t="shared" si="103"/>
        <v>#VALUE!</v>
      </c>
      <c r="HS88" s="37" t="e">
        <f t="shared" si="103"/>
        <v>#VALUE!</v>
      </c>
      <c r="HT88" s="37" t="e">
        <f t="shared" si="103"/>
        <v>#VALUE!</v>
      </c>
      <c r="HU88" s="37" t="e">
        <f t="shared" si="103"/>
        <v>#VALUE!</v>
      </c>
      <c r="HV88" s="37" t="e">
        <f t="shared" si="103"/>
        <v>#VALUE!</v>
      </c>
      <c r="HW88" s="37" t="e">
        <f t="shared" si="103"/>
        <v>#VALUE!</v>
      </c>
      <c r="HX88" s="37" t="e">
        <f t="shared" si="103"/>
        <v>#VALUE!</v>
      </c>
      <c r="HY88" s="37" t="e">
        <f t="shared" si="103"/>
        <v>#VALUE!</v>
      </c>
      <c r="HZ88" s="37" t="e">
        <f t="shared" si="103"/>
        <v>#VALUE!</v>
      </c>
      <c r="IA88" s="37" t="e">
        <f t="shared" si="103"/>
        <v>#VALUE!</v>
      </c>
      <c r="IB88" s="37" t="e">
        <f t="shared" si="103"/>
        <v>#VALUE!</v>
      </c>
      <c r="IC88" s="37" t="e">
        <f t="shared" si="103"/>
        <v>#VALUE!</v>
      </c>
      <c r="ID88" s="37" t="e">
        <f t="shared" si="103"/>
        <v>#VALUE!</v>
      </c>
      <c r="IE88" s="37" t="e">
        <f t="shared" si="103"/>
        <v>#VALUE!</v>
      </c>
      <c r="IF88" s="37" t="e">
        <f t="shared" si="103"/>
        <v>#VALUE!</v>
      </c>
      <c r="IG88" s="37" t="e">
        <f t="shared" si="103"/>
        <v>#VALUE!</v>
      </c>
      <c r="IH88" s="37" t="e">
        <f t="shared" si="103"/>
        <v>#VALUE!</v>
      </c>
      <c r="II88" s="37" t="e">
        <f t="shared" si="103"/>
        <v>#VALUE!</v>
      </c>
      <c r="IJ88" s="37" t="e">
        <f t="shared" si="103"/>
        <v>#VALUE!</v>
      </c>
      <c r="IK88" s="37" t="e">
        <f t="shared" si="103"/>
        <v>#VALUE!</v>
      </c>
      <c r="IL88" s="37" t="e">
        <f t="shared" si="103"/>
        <v>#VALUE!</v>
      </c>
      <c r="IM88" s="37" t="e">
        <f t="shared" si="103"/>
        <v>#VALUE!</v>
      </c>
      <c r="IN88" s="37" t="e">
        <f t="shared" si="103"/>
        <v>#VALUE!</v>
      </c>
      <c r="IO88" s="37" t="e">
        <f t="shared" si="103"/>
        <v>#VALUE!</v>
      </c>
      <c r="IP88" s="37" t="e">
        <f t="shared" si="103"/>
        <v>#VALUE!</v>
      </c>
      <c r="IQ88" s="37" t="e">
        <f t="shared" si="103"/>
        <v>#VALUE!</v>
      </c>
      <c r="IR88" s="37" t="e">
        <f t="shared" si="103"/>
        <v>#VALUE!</v>
      </c>
      <c r="IS88" s="37" t="e">
        <f t="shared" si="103"/>
        <v>#VALUE!</v>
      </c>
    </row>
    <row r="89" spans="2:253" ht="15" customHeight="1">
      <c r="B89" s="243">
        <v>14</v>
      </c>
      <c r="C89" s="256"/>
      <c r="D89" s="256"/>
      <c r="E89" s="246"/>
      <c r="F89" s="247"/>
      <c r="G89" s="228"/>
      <c r="H89" s="229"/>
      <c r="I89" s="228"/>
      <c r="J89" s="229"/>
      <c r="K89" s="224">
        <f>IF(G89="",0,IF(I89="",1,(I89-G89+1)))</f>
        <v>0</v>
      </c>
      <c r="L89" s="222"/>
      <c r="M89" s="223" t="s">
        <v>76</v>
      </c>
      <c r="N89" s="223"/>
      <c r="O89" s="223"/>
      <c r="P89" s="223"/>
      <c r="Q89" s="223"/>
      <c r="R89" s="32"/>
      <c r="S89" s="33"/>
      <c r="T89" s="33"/>
      <c r="U89" s="34"/>
      <c r="V89" s="32"/>
      <c r="W89" s="33"/>
      <c r="X89" s="33"/>
      <c r="Y89" s="34"/>
      <c r="Z89" s="32"/>
      <c r="AA89" s="33"/>
      <c r="AB89" s="33"/>
      <c r="AC89" s="34"/>
      <c r="AD89" s="32"/>
      <c r="AE89" s="33"/>
      <c r="AF89" s="33"/>
      <c r="AG89" s="34"/>
      <c r="AH89" s="32"/>
      <c r="AI89" s="33"/>
      <c r="AJ89" s="33"/>
      <c r="AK89" s="34"/>
      <c r="AL89" s="32"/>
      <c r="AM89" s="33"/>
      <c r="AN89" s="33"/>
      <c r="AO89" s="34"/>
      <c r="AP89" s="32"/>
      <c r="AQ89" s="33"/>
      <c r="AR89" s="33"/>
      <c r="AS89" s="34"/>
      <c r="AT89" s="32"/>
      <c r="AU89" s="33"/>
      <c r="AV89" s="33"/>
      <c r="AW89" s="34"/>
      <c r="AX89" s="32"/>
      <c r="AY89" s="33"/>
      <c r="AZ89" s="33"/>
      <c r="BA89" s="34"/>
      <c r="BB89" s="32"/>
      <c r="BC89" s="33"/>
      <c r="BD89" s="33"/>
      <c r="BE89" s="34"/>
      <c r="BF89" s="32"/>
      <c r="BG89" s="33"/>
      <c r="BH89" s="33"/>
      <c r="BI89" s="34"/>
      <c r="BJ89" s="32"/>
      <c r="BK89" s="33"/>
      <c r="BL89" s="33"/>
      <c r="BM89" s="34"/>
      <c r="BN89" s="32"/>
      <c r="BO89" s="33"/>
      <c r="BP89" s="33"/>
      <c r="BQ89" s="34"/>
      <c r="BR89" s="32"/>
      <c r="BS89" s="33"/>
      <c r="BT89" s="33"/>
      <c r="BU89" s="34"/>
      <c r="BV89" s="32"/>
      <c r="BW89" s="33"/>
      <c r="BX89" s="33"/>
      <c r="BY89" s="34"/>
      <c r="BZ89" s="32"/>
      <c r="CA89" s="33"/>
      <c r="CB89" s="33"/>
      <c r="CC89" s="34"/>
      <c r="CD89" s="32"/>
      <c r="CE89" s="33"/>
      <c r="CF89" s="33"/>
      <c r="CG89" s="34"/>
      <c r="CH89" s="32"/>
      <c r="CI89" s="33"/>
      <c r="CJ89" s="33"/>
      <c r="CK89" s="34"/>
      <c r="CL89" s="32"/>
      <c r="CM89" s="33"/>
      <c r="CN89" s="33"/>
      <c r="CO89" s="34"/>
      <c r="CP89" s="32"/>
      <c r="CQ89" s="33"/>
      <c r="CR89" s="33"/>
      <c r="CS89" s="34"/>
      <c r="CT89" s="32"/>
      <c r="CU89" s="33"/>
      <c r="CV89" s="33"/>
      <c r="CW89" s="34"/>
      <c r="CX89" s="32"/>
      <c r="CY89" s="33"/>
      <c r="CZ89" s="33"/>
      <c r="DA89" s="34"/>
      <c r="DB89" s="32"/>
      <c r="DC89" s="33"/>
      <c r="DD89" s="33"/>
      <c r="DE89" s="34"/>
      <c r="DF89" s="32"/>
      <c r="DG89" s="33"/>
      <c r="DH89" s="33"/>
      <c r="DI89" s="34"/>
      <c r="DJ89" s="32"/>
      <c r="DK89" s="33"/>
      <c r="DL89" s="33"/>
      <c r="DM89" s="34"/>
      <c r="DN89" s="32"/>
      <c r="DO89" s="33"/>
      <c r="DP89" s="33"/>
      <c r="DQ89" s="34"/>
      <c r="DR89" s="32"/>
      <c r="DS89" s="33"/>
      <c r="DT89" s="33"/>
      <c r="DU89" s="34"/>
      <c r="DV89" s="32"/>
      <c r="DW89" s="33"/>
      <c r="DX89" s="33"/>
      <c r="DY89" s="34"/>
      <c r="DZ89" s="32"/>
      <c r="EA89" s="33"/>
      <c r="EB89" s="33"/>
      <c r="EC89" s="34"/>
      <c r="ED89" s="32"/>
      <c r="EE89" s="33"/>
      <c r="EF89" s="33"/>
      <c r="EG89" s="34"/>
      <c r="EH89" s="32"/>
      <c r="EI89" s="33"/>
      <c r="EJ89" s="33"/>
      <c r="EK89" s="34"/>
      <c r="EL89" s="32"/>
      <c r="EM89" s="33"/>
      <c r="EN89" s="33"/>
      <c r="EO89" s="34"/>
      <c r="EP89" s="32"/>
      <c r="EQ89" s="33"/>
      <c r="ER89" s="33"/>
      <c r="ES89" s="34"/>
      <c r="ET89" s="32"/>
      <c r="EU89" s="33"/>
      <c r="EV89" s="33"/>
      <c r="EW89" s="34"/>
      <c r="EX89" s="32"/>
      <c r="EY89" s="33"/>
      <c r="EZ89" s="33"/>
      <c r="FA89" s="34"/>
      <c r="FB89" s="32"/>
      <c r="FC89" s="33"/>
      <c r="FD89" s="33"/>
      <c r="FE89" s="34"/>
      <c r="FF89" s="32"/>
      <c r="FG89" s="33"/>
      <c r="FH89" s="33"/>
      <c r="FI89" s="34"/>
      <c r="FJ89" s="32"/>
      <c r="FK89" s="33"/>
      <c r="FL89" s="33"/>
      <c r="FM89" s="34"/>
      <c r="FN89" s="32"/>
      <c r="FO89" s="33"/>
      <c r="FP89" s="33"/>
      <c r="FQ89" s="34"/>
      <c r="FR89" s="32"/>
      <c r="FS89" s="33"/>
      <c r="FT89" s="33"/>
      <c r="FU89" s="34"/>
      <c r="FV89" s="32"/>
      <c r="FW89" s="33"/>
      <c r="FX89" s="33"/>
      <c r="FY89" s="34"/>
      <c r="FZ89" s="32"/>
      <c r="GA89" s="33"/>
      <c r="GB89" s="33"/>
      <c r="GC89" s="34"/>
      <c r="GD89" s="32"/>
      <c r="GE89" s="33"/>
      <c r="GF89" s="33"/>
      <c r="GG89" s="34"/>
      <c r="GH89" s="32"/>
      <c r="GI89" s="33"/>
      <c r="GJ89" s="33"/>
      <c r="GK89" s="34"/>
      <c r="GL89" s="32"/>
      <c r="GM89" s="33"/>
      <c r="GN89" s="33"/>
      <c r="GO89" s="34"/>
      <c r="GP89" s="32"/>
      <c r="GQ89" s="33"/>
      <c r="GR89" s="33"/>
      <c r="GS89" s="34"/>
      <c r="GT89" s="32"/>
      <c r="GU89" s="33"/>
      <c r="GV89" s="33"/>
      <c r="GW89" s="34"/>
      <c r="GX89" s="32"/>
      <c r="GY89" s="33"/>
      <c r="GZ89" s="33"/>
      <c r="HA89" s="34"/>
      <c r="HB89" s="32"/>
      <c r="HC89" s="33"/>
      <c r="HD89" s="33"/>
      <c r="HE89" s="34"/>
      <c r="HF89" s="32"/>
      <c r="HG89" s="33"/>
      <c r="HH89" s="33"/>
      <c r="HI89" s="34"/>
      <c r="HJ89" s="32"/>
      <c r="HK89" s="33"/>
      <c r="HL89" s="33"/>
      <c r="HM89" s="34"/>
      <c r="HN89" s="32"/>
      <c r="HO89" s="33"/>
      <c r="HP89" s="33"/>
      <c r="HQ89" s="34"/>
      <c r="HR89" s="32"/>
      <c r="HS89" s="33"/>
      <c r="HT89" s="33"/>
      <c r="HU89" s="34"/>
      <c r="HV89" s="32"/>
      <c r="HW89" s="33"/>
      <c r="HX89" s="33"/>
      <c r="HY89" s="34"/>
      <c r="HZ89" s="32"/>
      <c r="IA89" s="33"/>
      <c r="IB89" s="33"/>
      <c r="IC89" s="34"/>
      <c r="ID89" s="32"/>
      <c r="IE89" s="33"/>
      <c r="IF89" s="33"/>
      <c r="IG89" s="34"/>
      <c r="IH89" s="32"/>
      <c r="II89" s="33"/>
      <c r="IJ89" s="33"/>
      <c r="IK89" s="34"/>
      <c r="IL89" s="32"/>
      <c r="IM89" s="33"/>
      <c r="IN89" s="33"/>
      <c r="IO89" s="34"/>
      <c r="IP89" s="32"/>
      <c r="IQ89" s="33"/>
      <c r="IR89" s="33"/>
      <c r="IS89" s="34"/>
    </row>
    <row r="90" spans="2:253" ht="0.15" customHeight="1">
      <c r="B90" s="244"/>
      <c r="C90" s="256"/>
      <c r="D90" s="256"/>
      <c r="E90" s="246"/>
      <c r="F90" s="247"/>
      <c r="G90" s="183"/>
      <c r="H90" s="184"/>
      <c r="I90" s="183"/>
      <c r="J90" s="185"/>
      <c r="K90" s="224"/>
      <c r="L90" s="222"/>
      <c r="M90" s="95" t="e">
        <f>ROUND(TEXT(G89,"????"),0)</f>
        <v>#VALUE!</v>
      </c>
      <c r="N90" s="96"/>
      <c r="O90" s="96"/>
      <c r="P90" s="96"/>
      <c r="Q90" s="95" t="b">
        <f>IF(COUNT(I89)=1,ROUND(TEXT(I89,"????"),0),FALSE)</f>
        <v>0</v>
      </c>
      <c r="R90" s="37" t="e">
        <f>IF(R$36="x",FALSE,IF(AND($M90&gt;=R$40,$M90&lt;S$40),TRUE,IF($Q90&lt;&gt;FALSE,IF($Q90&lt;=R$40,TRUE,FALSE))))</f>
        <v>#VALUE!</v>
      </c>
      <c r="S90" s="37" t="e">
        <f t="shared" ref="S90:CD90" si="104">IF(S$36="x",FALSE,IF(AND($M90&gt;=S$40,$M90&lt;T$40),TRUE,IF($Q90&lt;&gt;FALSE,IF(R90=TRUE,IF(S$40&lt;=$Q90,TRUE,FALSE),FALSE),FALSE)))</f>
        <v>#VALUE!</v>
      </c>
      <c r="T90" s="37" t="e">
        <f t="shared" si="104"/>
        <v>#VALUE!</v>
      </c>
      <c r="U90" s="37" t="e">
        <f t="shared" si="104"/>
        <v>#VALUE!</v>
      </c>
      <c r="V90" s="37" t="e">
        <f t="shared" si="104"/>
        <v>#VALUE!</v>
      </c>
      <c r="W90" s="37" t="e">
        <f t="shared" si="104"/>
        <v>#VALUE!</v>
      </c>
      <c r="X90" s="37" t="e">
        <f t="shared" si="104"/>
        <v>#VALUE!</v>
      </c>
      <c r="Y90" s="37" t="e">
        <f t="shared" si="104"/>
        <v>#VALUE!</v>
      </c>
      <c r="Z90" s="37" t="e">
        <f t="shared" si="104"/>
        <v>#VALUE!</v>
      </c>
      <c r="AA90" s="37" t="e">
        <f t="shared" si="104"/>
        <v>#VALUE!</v>
      </c>
      <c r="AB90" s="37" t="e">
        <f t="shared" si="104"/>
        <v>#VALUE!</v>
      </c>
      <c r="AC90" s="37" t="e">
        <f t="shared" si="104"/>
        <v>#VALUE!</v>
      </c>
      <c r="AD90" s="37" t="e">
        <f t="shared" si="104"/>
        <v>#VALUE!</v>
      </c>
      <c r="AE90" s="37" t="e">
        <f t="shared" si="104"/>
        <v>#VALUE!</v>
      </c>
      <c r="AF90" s="37" t="e">
        <f t="shared" si="104"/>
        <v>#VALUE!</v>
      </c>
      <c r="AG90" s="37" t="e">
        <f t="shared" si="104"/>
        <v>#VALUE!</v>
      </c>
      <c r="AH90" s="37" t="e">
        <f t="shared" si="104"/>
        <v>#VALUE!</v>
      </c>
      <c r="AI90" s="37" t="e">
        <f t="shared" si="104"/>
        <v>#VALUE!</v>
      </c>
      <c r="AJ90" s="37" t="e">
        <f t="shared" si="104"/>
        <v>#VALUE!</v>
      </c>
      <c r="AK90" s="37" t="e">
        <f t="shared" si="104"/>
        <v>#VALUE!</v>
      </c>
      <c r="AL90" s="37" t="e">
        <f t="shared" si="104"/>
        <v>#VALUE!</v>
      </c>
      <c r="AM90" s="37" t="e">
        <f t="shared" si="104"/>
        <v>#VALUE!</v>
      </c>
      <c r="AN90" s="37" t="e">
        <f t="shared" si="104"/>
        <v>#VALUE!</v>
      </c>
      <c r="AO90" s="37" t="e">
        <f t="shared" si="104"/>
        <v>#VALUE!</v>
      </c>
      <c r="AP90" s="37" t="e">
        <f t="shared" si="104"/>
        <v>#VALUE!</v>
      </c>
      <c r="AQ90" s="37" t="e">
        <f t="shared" si="104"/>
        <v>#VALUE!</v>
      </c>
      <c r="AR90" s="37" t="e">
        <f t="shared" si="104"/>
        <v>#VALUE!</v>
      </c>
      <c r="AS90" s="37" t="e">
        <f t="shared" si="104"/>
        <v>#VALUE!</v>
      </c>
      <c r="AT90" s="37" t="e">
        <f t="shared" si="104"/>
        <v>#VALUE!</v>
      </c>
      <c r="AU90" s="37" t="e">
        <f t="shared" si="104"/>
        <v>#VALUE!</v>
      </c>
      <c r="AV90" s="37" t="e">
        <f t="shared" si="104"/>
        <v>#VALUE!</v>
      </c>
      <c r="AW90" s="37" t="e">
        <f t="shared" si="104"/>
        <v>#VALUE!</v>
      </c>
      <c r="AX90" s="37" t="e">
        <f t="shared" si="104"/>
        <v>#VALUE!</v>
      </c>
      <c r="AY90" s="37" t="e">
        <f t="shared" si="104"/>
        <v>#VALUE!</v>
      </c>
      <c r="AZ90" s="37" t="e">
        <f t="shared" si="104"/>
        <v>#VALUE!</v>
      </c>
      <c r="BA90" s="37" t="e">
        <f t="shared" si="104"/>
        <v>#VALUE!</v>
      </c>
      <c r="BB90" s="37" t="e">
        <f t="shared" si="104"/>
        <v>#VALUE!</v>
      </c>
      <c r="BC90" s="37" t="e">
        <f t="shared" si="104"/>
        <v>#VALUE!</v>
      </c>
      <c r="BD90" s="37" t="e">
        <f t="shared" si="104"/>
        <v>#VALUE!</v>
      </c>
      <c r="BE90" s="37" t="e">
        <f t="shared" si="104"/>
        <v>#VALUE!</v>
      </c>
      <c r="BF90" s="37" t="e">
        <f t="shared" si="104"/>
        <v>#VALUE!</v>
      </c>
      <c r="BG90" s="37" t="e">
        <f t="shared" si="104"/>
        <v>#VALUE!</v>
      </c>
      <c r="BH90" s="37" t="e">
        <f t="shared" si="104"/>
        <v>#VALUE!</v>
      </c>
      <c r="BI90" s="37" t="e">
        <f t="shared" si="104"/>
        <v>#VALUE!</v>
      </c>
      <c r="BJ90" s="37" t="e">
        <f t="shared" si="104"/>
        <v>#VALUE!</v>
      </c>
      <c r="BK90" s="37" t="e">
        <f t="shared" si="104"/>
        <v>#VALUE!</v>
      </c>
      <c r="BL90" s="37" t="e">
        <f t="shared" si="104"/>
        <v>#VALUE!</v>
      </c>
      <c r="BM90" s="37" t="e">
        <f t="shared" si="104"/>
        <v>#VALUE!</v>
      </c>
      <c r="BN90" s="37" t="e">
        <f t="shared" si="104"/>
        <v>#VALUE!</v>
      </c>
      <c r="BO90" s="37" t="e">
        <f t="shared" si="104"/>
        <v>#VALUE!</v>
      </c>
      <c r="BP90" s="37" t="e">
        <f t="shared" si="104"/>
        <v>#VALUE!</v>
      </c>
      <c r="BQ90" s="37" t="e">
        <f t="shared" si="104"/>
        <v>#VALUE!</v>
      </c>
      <c r="BR90" s="37" t="e">
        <f t="shared" si="104"/>
        <v>#VALUE!</v>
      </c>
      <c r="BS90" s="37" t="e">
        <f t="shared" si="104"/>
        <v>#VALUE!</v>
      </c>
      <c r="BT90" s="37" t="e">
        <f t="shared" si="104"/>
        <v>#VALUE!</v>
      </c>
      <c r="BU90" s="37" t="e">
        <f t="shared" si="104"/>
        <v>#VALUE!</v>
      </c>
      <c r="BV90" s="37" t="e">
        <f t="shared" si="104"/>
        <v>#VALUE!</v>
      </c>
      <c r="BW90" s="37" t="e">
        <f t="shared" si="104"/>
        <v>#VALUE!</v>
      </c>
      <c r="BX90" s="37" t="e">
        <f t="shared" si="104"/>
        <v>#VALUE!</v>
      </c>
      <c r="BY90" s="37" t="e">
        <f t="shared" si="104"/>
        <v>#VALUE!</v>
      </c>
      <c r="BZ90" s="37" t="e">
        <f t="shared" si="104"/>
        <v>#VALUE!</v>
      </c>
      <c r="CA90" s="37" t="e">
        <f t="shared" si="104"/>
        <v>#VALUE!</v>
      </c>
      <c r="CB90" s="37" t="e">
        <f t="shared" si="104"/>
        <v>#VALUE!</v>
      </c>
      <c r="CC90" s="37" t="e">
        <f t="shared" si="104"/>
        <v>#VALUE!</v>
      </c>
      <c r="CD90" s="37" t="e">
        <f t="shared" si="104"/>
        <v>#VALUE!</v>
      </c>
      <c r="CE90" s="37" t="e">
        <f t="shared" ref="CE90:EP90" si="105">IF(CE$36="x",FALSE,IF(AND($M90&gt;=CE$40,$M90&lt;CF$40),TRUE,IF($Q90&lt;&gt;FALSE,IF(CD90=TRUE,IF(CE$40&lt;=$Q90,TRUE,FALSE),FALSE),FALSE)))</f>
        <v>#VALUE!</v>
      </c>
      <c r="CF90" s="37" t="e">
        <f t="shared" si="105"/>
        <v>#VALUE!</v>
      </c>
      <c r="CG90" s="37" t="e">
        <f t="shared" si="105"/>
        <v>#VALUE!</v>
      </c>
      <c r="CH90" s="37" t="e">
        <f t="shared" si="105"/>
        <v>#VALUE!</v>
      </c>
      <c r="CI90" s="37" t="e">
        <f t="shared" si="105"/>
        <v>#VALUE!</v>
      </c>
      <c r="CJ90" s="37" t="e">
        <f t="shared" si="105"/>
        <v>#VALUE!</v>
      </c>
      <c r="CK90" s="37" t="e">
        <f t="shared" si="105"/>
        <v>#VALUE!</v>
      </c>
      <c r="CL90" s="37" t="e">
        <f t="shared" si="105"/>
        <v>#VALUE!</v>
      </c>
      <c r="CM90" s="37" t="e">
        <f t="shared" si="105"/>
        <v>#VALUE!</v>
      </c>
      <c r="CN90" s="37" t="e">
        <f t="shared" si="105"/>
        <v>#VALUE!</v>
      </c>
      <c r="CO90" s="37" t="e">
        <f t="shared" si="105"/>
        <v>#VALUE!</v>
      </c>
      <c r="CP90" s="37" t="e">
        <f t="shared" si="105"/>
        <v>#VALUE!</v>
      </c>
      <c r="CQ90" s="37" t="e">
        <f t="shared" si="105"/>
        <v>#VALUE!</v>
      </c>
      <c r="CR90" s="37" t="e">
        <f t="shared" si="105"/>
        <v>#VALUE!</v>
      </c>
      <c r="CS90" s="37" t="e">
        <f t="shared" si="105"/>
        <v>#VALUE!</v>
      </c>
      <c r="CT90" s="37" t="e">
        <f t="shared" si="105"/>
        <v>#VALUE!</v>
      </c>
      <c r="CU90" s="37" t="e">
        <f t="shared" si="105"/>
        <v>#VALUE!</v>
      </c>
      <c r="CV90" s="37" t="e">
        <f t="shared" si="105"/>
        <v>#VALUE!</v>
      </c>
      <c r="CW90" s="37" t="e">
        <f t="shared" si="105"/>
        <v>#VALUE!</v>
      </c>
      <c r="CX90" s="37" t="e">
        <f t="shared" si="105"/>
        <v>#VALUE!</v>
      </c>
      <c r="CY90" s="37" t="e">
        <f t="shared" si="105"/>
        <v>#VALUE!</v>
      </c>
      <c r="CZ90" s="37" t="e">
        <f t="shared" si="105"/>
        <v>#VALUE!</v>
      </c>
      <c r="DA90" s="37" t="e">
        <f t="shared" si="105"/>
        <v>#VALUE!</v>
      </c>
      <c r="DB90" s="37" t="e">
        <f t="shared" si="105"/>
        <v>#VALUE!</v>
      </c>
      <c r="DC90" s="37" t="e">
        <f t="shared" si="105"/>
        <v>#VALUE!</v>
      </c>
      <c r="DD90" s="37" t="e">
        <f t="shared" si="105"/>
        <v>#VALUE!</v>
      </c>
      <c r="DE90" s="37" t="e">
        <f t="shared" si="105"/>
        <v>#VALUE!</v>
      </c>
      <c r="DF90" s="37" t="e">
        <f t="shared" si="105"/>
        <v>#VALUE!</v>
      </c>
      <c r="DG90" s="37" t="e">
        <f t="shared" si="105"/>
        <v>#VALUE!</v>
      </c>
      <c r="DH90" s="37" t="e">
        <f t="shared" si="105"/>
        <v>#VALUE!</v>
      </c>
      <c r="DI90" s="37" t="e">
        <f t="shared" si="105"/>
        <v>#VALUE!</v>
      </c>
      <c r="DJ90" s="37" t="e">
        <f t="shared" si="105"/>
        <v>#VALUE!</v>
      </c>
      <c r="DK90" s="37" t="e">
        <f t="shared" si="105"/>
        <v>#VALUE!</v>
      </c>
      <c r="DL90" s="37" t="e">
        <f t="shared" si="105"/>
        <v>#VALUE!</v>
      </c>
      <c r="DM90" s="37" t="e">
        <f t="shared" si="105"/>
        <v>#VALUE!</v>
      </c>
      <c r="DN90" s="37" t="e">
        <f t="shared" si="105"/>
        <v>#VALUE!</v>
      </c>
      <c r="DO90" s="37" t="e">
        <f t="shared" si="105"/>
        <v>#VALUE!</v>
      </c>
      <c r="DP90" s="37" t="e">
        <f t="shared" si="105"/>
        <v>#VALUE!</v>
      </c>
      <c r="DQ90" s="37" t="e">
        <f t="shared" si="105"/>
        <v>#VALUE!</v>
      </c>
      <c r="DR90" s="37" t="e">
        <f t="shared" si="105"/>
        <v>#VALUE!</v>
      </c>
      <c r="DS90" s="37" t="e">
        <f t="shared" si="105"/>
        <v>#VALUE!</v>
      </c>
      <c r="DT90" s="37" t="e">
        <f t="shared" si="105"/>
        <v>#VALUE!</v>
      </c>
      <c r="DU90" s="37" t="e">
        <f t="shared" si="105"/>
        <v>#VALUE!</v>
      </c>
      <c r="DV90" s="37" t="e">
        <f t="shared" si="105"/>
        <v>#VALUE!</v>
      </c>
      <c r="DW90" s="37" t="e">
        <f t="shared" si="105"/>
        <v>#VALUE!</v>
      </c>
      <c r="DX90" s="37" t="e">
        <f t="shared" si="105"/>
        <v>#VALUE!</v>
      </c>
      <c r="DY90" s="37" t="e">
        <f t="shared" si="105"/>
        <v>#VALUE!</v>
      </c>
      <c r="DZ90" s="37" t="e">
        <f t="shared" si="105"/>
        <v>#VALUE!</v>
      </c>
      <c r="EA90" s="37" t="e">
        <f t="shared" si="105"/>
        <v>#VALUE!</v>
      </c>
      <c r="EB90" s="37" t="e">
        <f t="shared" si="105"/>
        <v>#VALUE!</v>
      </c>
      <c r="EC90" s="37" t="e">
        <f t="shared" si="105"/>
        <v>#VALUE!</v>
      </c>
      <c r="ED90" s="37" t="e">
        <f t="shared" si="105"/>
        <v>#VALUE!</v>
      </c>
      <c r="EE90" s="37" t="e">
        <f t="shared" si="105"/>
        <v>#VALUE!</v>
      </c>
      <c r="EF90" s="37" t="e">
        <f t="shared" si="105"/>
        <v>#VALUE!</v>
      </c>
      <c r="EG90" s="37" t="e">
        <f t="shared" si="105"/>
        <v>#VALUE!</v>
      </c>
      <c r="EH90" s="37" t="e">
        <f t="shared" si="105"/>
        <v>#VALUE!</v>
      </c>
      <c r="EI90" s="37" t="e">
        <f t="shared" si="105"/>
        <v>#VALUE!</v>
      </c>
      <c r="EJ90" s="37" t="e">
        <f t="shared" si="105"/>
        <v>#VALUE!</v>
      </c>
      <c r="EK90" s="37" t="e">
        <f t="shared" si="105"/>
        <v>#VALUE!</v>
      </c>
      <c r="EL90" s="37" t="e">
        <f t="shared" si="105"/>
        <v>#VALUE!</v>
      </c>
      <c r="EM90" s="37" t="e">
        <f t="shared" si="105"/>
        <v>#VALUE!</v>
      </c>
      <c r="EN90" s="37" t="e">
        <f t="shared" si="105"/>
        <v>#VALUE!</v>
      </c>
      <c r="EO90" s="37" t="e">
        <f t="shared" si="105"/>
        <v>#VALUE!</v>
      </c>
      <c r="EP90" s="37" t="e">
        <f t="shared" si="105"/>
        <v>#VALUE!</v>
      </c>
      <c r="EQ90" s="37" t="e">
        <f t="shared" ref="EQ90:HB90" si="106">IF(EQ$36="x",FALSE,IF(AND($M90&gt;=EQ$40,$M90&lt;ER$40),TRUE,IF($Q90&lt;&gt;FALSE,IF(EP90=TRUE,IF(EQ$40&lt;=$Q90,TRUE,FALSE),FALSE),FALSE)))</f>
        <v>#VALUE!</v>
      </c>
      <c r="ER90" s="37" t="e">
        <f t="shared" si="106"/>
        <v>#VALUE!</v>
      </c>
      <c r="ES90" s="37" t="e">
        <f t="shared" si="106"/>
        <v>#VALUE!</v>
      </c>
      <c r="ET90" s="37" t="e">
        <f t="shared" si="106"/>
        <v>#VALUE!</v>
      </c>
      <c r="EU90" s="37" t="e">
        <f t="shared" si="106"/>
        <v>#VALUE!</v>
      </c>
      <c r="EV90" s="37" t="e">
        <f t="shared" si="106"/>
        <v>#VALUE!</v>
      </c>
      <c r="EW90" s="37" t="e">
        <f t="shared" si="106"/>
        <v>#VALUE!</v>
      </c>
      <c r="EX90" s="37" t="e">
        <f t="shared" si="106"/>
        <v>#VALUE!</v>
      </c>
      <c r="EY90" s="37" t="e">
        <f t="shared" si="106"/>
        <v>#VALUE!</v>
      </c>
      <c r="EZ90" s="37" t="e">
        <f t="shared" si="106"/>
        <v>#VALUE!</v>
      </c>
      <c r="FA90" s="37" t="e">
        <f t="shared" si="106"/>
        <v>#VALUE!</v>
      </c>
      <c r="FB90" s="37" t="e">
        <f t="shared" si="106"/>
        <v>#VALUE!</v>
      </c>
      <c r="FC90" s="37" t="e">
        <f t="shared" si="106"/>
        <v>#VALUE!</v>
      </c>
      <c r="FD90" s="37" t="e">
        <f t="shared" si="106"/>
        <v>#VALUE!</v>
      </c>
      <c r="FE90" s="37" t="e">
        <f t="shared" si="106"/>
        <v>#VALUE!</v>
      </c>
      <c r="FF90" s="37" t="e">
        <f t="shared" si="106"/>
        <v>#VALUE!</v>
      </c>
      <c r="FG90" s="37" t="e">
        <f t="shared" si="106"/>
        <v>#VALUE!</v>
      </c>
      <c r="FH90" s="37" t="e">
        <f t="shared" si="106"/>
        <v>#VALUE!</v>
      </c>
      <c r="FI90" s="37" t="e">
        <f t="shared" si="106"/>
        <v>#VALUE!</v>
      </c>
      <c r="FJ90" s="37" t="e">
        <f t="shared" si="106"/>
        <v>#VALUE!</v>
      </c>
      <c r="FK90" s="37" t="e">
        <f t="shared" si="106"/>
        <v>#VALUE!</v>
      </c>
      <c r="FL90" s="37" t="e">
        <f t="shared" si="106"/>
        <v>#VALUE!</v>
      </c>
      <c r="FM90" s="37" t="e">
        <f t="shared" si="106"/>
        <v>#VALUE!</v>
      </c>
      <c r="FN90" s="37" t="e">
        <f t="shared" si="106"/>
        <v>#VALUE!</v>
      </c>
      <c r="FO90" s="37" t="e">
        <f t="shared" si="106"/>
        <v>#VALUE!</v>
      </c>
      <c r="FP90" s="37" t="e">
        <f t="shared" si="106"/>
        <v>#VALUE!</v>
      </c>
      <c r="FQ90" s="37" t="e">
        <f t="shared" si="106"/>
        <v>#VALUE!</v>
      </c>
      <c r="FR90" s="37" t="e">
        <f t="shared" si="106"/>
        <v>#VALUE!</v>
      </c>
      <c r="FS90" s="37" t="e">
        <f t="shared" si="106"/>
        <v>#VALUE!</v>
      </c>
      <c r="FT90" s="37" t="e">
        <f t="shared" si="106"/>
        <v>#VALUE!</v>
      </c>
      <c r="FU90" s="37" t="e">
        <f t="shared" si="106"/>
        <v>#VALUE!</v>
      </c>
      <c r="FV90" s="37" t="e">
        <f t="shared" si="106"/>
        <v>#VALUE!</v>
      </c>
      <c r="FW90" s="37" t="e">
        <f t="shared" si="106"/>
        <v>#VALUE!</v>
      </c>
      <c r="FX90" s="37" t="e">
        <f t="shared" si="106"/>
        <v>#VALUE!</v>
      </c>
      <c r="FY90" s="37" t="e">
        <f t="shared" si="106"/>
        <v>#VALUE!</v>
      </c>
      <c r="FZ90" s="37" t="e">
        <f t="shared" si="106"/>
        <v>#VALUE!</v>
      </c>
      <c r="GA90" s="37" t="e">
        <f t="shared" si="106"/>
        <v>#VALUE!</v>
      </c>
      <c r="GB90" s="37" t="e">
        <f t="shared" si="106"/>
        <v>#VALUE!</v>
      </c>
      <c r="GC90" s="37" t="e">
        <f t="shared" si="106"/>
        <v>#VALUE!</v>
      </c>
      <c r="GD90" s="37" t="e">
        <f t="shared" si="106"/>
        <v>#VALUE!</v>
      </c>
      <c r="GE90" s="37" t="e">
        <f t="shared" si="106"/>
        <v>#VALUE!</v>
      </c>
      <c r="GF90" s="37" t="e">
        <f t="shared" si="106"/>
        <v>#VALUE!</v>
      </c>
      <c r="GG90" s="37" t="e">
        <f t="shared" si="106"/>
        <v>#VALUE!</v>
      </c>
      <c r="GH90" s="37" t="e">
        <f t="shared" si="106"/>
        <v>#VALUE!</v>
      </c>
      <c r="GI90" s="37" t="e">
        <f t="shared" si="106"/>
        <v>#VALUE!</v>
      </c>
      <c r="GJ90" s="37" t="e">
        <f t="shared" si="106"/>
        <v>#VALUE!</v>
      </c>
      <c r="GK90" s="37" t="e">
        <f t="shared" si="106"/>
        <v>#VALUE!</v>
      </c>
      <c r="GL90" s="37" t="e">
        <f t="shared" si="106"/>
        <v>#VALUE!</v>
      </c>
      <c r="GM90" s="37" t="e">
        <f t="shared" si="106"/>
        <v>#VALUE!</v>
      </c>
      <c r="GN90" s="37" t="e">
        <f t="shared" si="106"/>
        <v>#VALUE!</v>
      </c>
      <c r="GO90" s="37" t="e">
        <f t="shared" si="106"/>
        <v>#VALUE!</v>
      </c>
      <c r="GP90" s="37" t="e">
        <f t="shared" si="106"/>
        <v>#VALUE!</v>
      </c>
      <c r="GQ90" s="37" t="e">
        <f t="shared" si="106"/>
        <v>#VALUE!</v>
      </c>
      <c r="GR90" s="37" t="e">
        <f t="shared" si="106"/>
        <v>#VALUE!</v>
      </c>
      <c r="GS90" s="37" t="e">
        <f t="shared" si="106"/>
        <v>#VALUE!</v>
      </c>
      <c r="GT90" s="37" t="e">
        <f t="shared" si="106"/>
        <v>#VALUE!</v>
      </c>
      <c r="GU90" s="37" t="e">
        <f t="shared" si="106"/>
        <v>#VALUE!</v>
      </c>
      <c r="GV90" s="37" t="e">
        <f t="shared" si="106"/>
        <v>#VALUE!</v>
      </c>
      <c r="GW90" s="37" t="e">
        <f t="shared" si="106"/>
        <v>#VALUE!</v>
      </c>
      <c r="GX90" s="37" t="e">
        <f t="shared" si="106"/>
        <v>#VALUE!</v>
      </c>
      <c r="GY90" s="37" t="e">
        <f t="shared" si="106"/>
        <v>#VALUE!</v>
      </c>
      <c r="GZ90" s="37" t="e">
        <f t="shared" si="106"/>
        <v>#VALUE!</v>
      </c>
      <c r="HA90" s="37" t="e">
        <f t="shared" si="106"/>
        <v>#VALUE!</v>
      </c>
      <c r="HB90" s="37" t="e">
        <f t="shared" si="106"/>
        <v>#VALUE!</v>
      </c>
      <c r="HC90" s="37" t="e">
        <f t="shared" ref="HC90:IS90" si="107">IF(HC$36="x",FALSE,IF(AND($M90&gt;=HC$40,$M90&lt;HD$40),TRUE,IF($Q90&lt;&gt;FALSE,IF(HB90=TRUE,IF(HC$40&lt;=$Q90,TRUE,FALSE),FALSE),FALSE)))</f>
        <v>#VALUE!</v>
      </c>
      <c r="HD90" s="37" t="e">
        <f t="shared" si="107"/>
        <v>#VALUE!</v>
      </c>
      <c r="HE90" s="37" t="e">
        <f t="shared" si="107"/>
        <v>#VALUE!</v>
      </c>
      <c r="HF90" s="37" t="e">
        <f t="shared" si="107"/>
        <v>#VALUE!</v>
      </c>
      <c r="HG90" s="37" t="e">
        <f t="shared" si="107"/>
        <v>#VALUE!</v>
      </c>
      <c r="HH90" s="37" t="e">
        <f t="shared" si="107"/>
        <v>#VALUE!</v>
      </c>
      <c r="HI90" s="37" t="e">
        <f t="shared" si="107"/>
        <v>#VALUE!</v>
      </c>
      <c r="HJ90" s="37" t="e">
        <f t="shared" si="107"/>
        <v>#VALUE!</v>
      </c>
      <c r="HK90" s="37" t="e">
        <f t="shared" si="107"/>
        <v>#VALUE!</v>
      </c>
      <c r="HL90" s="37" t="e">
        <f t="shared" si="107"/>
        <v>#VALUE!</v>
      </c>
      <c r="HM90" s="37" t="e">
        <f t="shared" si="107"/>
        <v>#VALUE!</v>
      </c>
      <c r="HN90" s="37" t="e">
        <f t="shared" si="107"/>
        <v>#VALUE!</v>
      </c>
      <c r="HO90" s="37" t="e">
        <f t="shared" si="107"/>
        <v>#VALUE!</v>
      </c>
      <c r="HP90" s="37" t="e">
        <f t="shared" si="107"/>
        <v>#VALUE!</v>
      </c>
      <c r="HQ90" s="37" t="e">
        <f t="shared" si="107"/>
        <v>#VALUE!</v>
      </c>
      <c r="HR90" s="37" t="e">
        <f t="shared" si="107"/>
        <v>#VALUE!</v>
      </c>
      <c r="HS90" s="37" t="e">
        <f t="shared" si="107"/>
        <v>#VALUE!</v>
      </c>
      <c r="HT90" s="37" t="e">
        <f t="shared" si="107"/>
        <v>#VALUE!</v>
      </c>
      <c r="HU90" s="37" t="e">
        <f t="shared" si="107"/>
        <v>#VALUE!</v>
      </c>
      <c r="HV90" s="37" t="e">
        <f t="shared" si="107"/>
        <v>#VALUE!</v>
      </c>
      <c r="HW90" s="37" t="e">
        <f t="shared" si="107"/>
        <v>#VALUE!</v>
      </c>
      <c r="HX90" s="37" t="e">
        <f t="shared" si="107"/>
        <v>#VALUE!</v>
      </c>
      <c r="HY90" s="37" t="e">
        <f t="shared" si="107"/>
        <v>#VALUE!</v>
      </c>
      <c r="HZ90" s="37" t="e">
        <f t="shared" si="107"/>
        <v>#VALUE!</v>
      </c>
      <c r="IA90" s="37" t="e">
        <f t="shared" si="107"/>
        <v>#VALUE!</v>
      </c>
      <c r="IB90" s="37" t="e">
        <f t="shared" si="107"/>
        <v>#VALUE!</v>
      </c>
      <c r="IC90" s="37" t="e">
        <f t="shared" si="107"/>
        <v>#VALUE!</v>
      </c>
      <c r="ID90" s="37" t="e">
        <f t="shared" si="107"/>
        <v>#VALUE!</v>
      </c>
      <c r="IE90" s="37" t="e">
        <f t="shared" si="107"/>
        <v>#VALUE!</v>
      </c>
      <c r="IF90" s="37" t="e">
        <f t="shared" si="107"/>
        <v>#VALUE!</v>
      </c>
      <c r="IG90" s="37" t="e">
        <f t="shared" si="107"/>
        <v>#VALUE!</v>
      </c>
      <c r="IH90" s="37" t="e">
        <f t="shared" si="107"/>
        <v>#VALUE!</v>
      </c>
      <c r="II90" s="37" t="e">
        <f t="shared" si="107"/>
        <v>#VALUE!</v>
      </c>
      <c r="IJ90" s="37" t="e">
        <f t="shared" si="107"/>
        <v>#VALUE!</v>
      </c>
      <c r="IK90" s="37" t="e">
        <f t="shared" si="107"/>
        <v>#VALUE!</v>
      </c>
      <c r="IL90" s="37" t="e">
        <f t="shared" si="107"/>
        <v>#VALUE!</v>
      </c>
      <c r="IM90" s="37" t="e">
        <f t="shared" si="107"/>
        <v>#VALUE!</v>
      </c>
      <c r="IN90" s="37" t="e">
        <f t="shared" si="107"/>
        <v>#VALUE!</v>
      </c>
      <c r="IO90" s="37" t="e">
        <f t="shared" si="107"/>
        <v>#VALUE!</v>
      </c>
      <c r="IP90" s="37" t="e">
        <f t="shared" si="107"/>
        <v>#VALUE!</v>
      </c>
      <c r="IQ90" s="37" t="e">
        <f t="shared" si="107"/>
        <v>#VALUE!</v>
      </c>
      <c r="IR90" s="37" t="e">
        <f t="shared" si="107"/>
        <v>#VALUE!</v>
      </c>
      <c r="IS90" s="37" t="e">
        <f t="shared" si="107"/>
        <v>#VALUE!</v>
      </c>
    </row>
    <row r="91" spans="2:253" ht="15" customHeight="1">
      <c r="B91" s="245"/>
      <c r="C91" s="256"/>
      <c r="D91" s="256"/>
      <c r="E91" s="248"/>
      <c r="F91" s="249"/>
      <c r="G91" s="230"/>
      <c r="H91" s="231"/>
      <c r="I91" s="230"/>
      <c r="J91" s="231"/>
      <c r="K91" s="225"/>
      <c r="L91" s="222"/>
      <c r="M91" s="202" t="s">
        <v>74</v>
      </c>
      <c r="N91" s="203"/>
      <c r="O91" s="203"/>
      <c r="P91" s="203"/>
      <c r="Q91" s="204"/>
      <c r="R91" s="39"/>
      <c r="S91" s="40"/>
      <c r="T91" s="40"/>
      <c r="U91" s="41"/>
      <c r="V91" s="39"/>
      <c r="W91" s="40"/>
      <c r="X91" s="40"/>
      <c r="Y91" s="41"/>
      <c r="Z91" s="39"/>
      <c r="AA91" s="40"/>
      <c r="AB91" s="40"/>
      <c r="AC91" s="41"/>
      <c r="AD91" s="39"/>
      <c r="AE91" s="40"/>
      <c r="AF91" s="40"/>
      <c r="AG91" s="41"/>
      <c r="AH91" s="39"/>
      <c r="AI91" s="40"/>
      <c r="AJ91" s="40"/>
      <c r="AK91" s="41"/>
      <c r="AL91" s="39"/>
      <c r="AM91" s="40"/>
      <c r="AN91" s="40"/>
      <c r="AO91" s="41"/>
      <c r="AP91" s="39"/>
      <c r="AQ91" s="40"/>
      <c r="AR91" s="40"/>
      <c r="AS91" s="41"/>
      <c r="AT91" s="39"/>
      <c r="AU91" s="40"/>
      <c r="AV91" s="40"/>
      <c r="AW91" s="41"/>
      <c r="AX91" s="39"/>
      <c r="AY91" s="40"/>
      <c r="AZ91" s="40"/>
      <c r="BA91" s="41"/>
      <c r="BB91" s="39"/>
      <c r="BC91" s="40"/>
      <c r="BD91" s="40"/>
      <c r="BE91" s="41"/>
      <c r="BF91" s="39"/>
      <c r="BG91" s="40"/>
      <c r="BH91" s="40"/>
      <c r="BI91" s="41"/>
      <c r="BJ91" s="39"/>
      <c r="BK91" s="40"/>
      <c r="BL91" s="40"/>
      <c r="BM91" s="41"/>
      <c r="BN91" s="39"/>
      <c r="BO91" s="40"/>
      <c r="BP91" s="40"/>
      <c r="BQ91" s="41"/>
      <c r="BR91" s="39"/>
      <c r="BS91" s="40"/>
      <c r="BT91" s="40"/>
      <c r="BU91" s="41"/>
      <c r="BV91" s="39"/>
      <c r="BW91" s="40"/>
      <c r="BX91" s="40"/>
      <c r="BY91" s="41"/>
      <c r="BZ91" s="39"/>
      <c r="CA91" s="40"/>
      <c r="CB91" s="40"/>
      <c r="CC91" s="41"/>
      <c r="CD91" s="39"/>
      <c r="CE91" s="40"/>
      <c r="CF91" s="40"/>
      <c r="CG91" s="41"/>
      <c r="CH91" s="39"/>
      <c r="CI91" s="40"/>
      <c r="CJ91" s="40"/>
      <c r="CK91" s="41"/>
      <c r="CL91" s="39"/>
      <c r="CM91" s="40"/>
      <c r="CN91" s="40"/>
      <c r="CO91" s="41"/>
      <c r="CP91" s="39"/>
      <c r="CQ91" s="40"/>
      <c r="CR91" s="40"/>
      <c r="CS91" s="41"/>
      <c r="CT91" s="39"/>
      <c r="CU91" s="40"/>
      <c r="CV91" s="40"/>
      <c r="CW91" s="41"/>
      <c r="CX91" s="39"/>
      <c r="CY91" s="40"/>
      <c r="CZ91" s="40"/>
      <c r="DA91" s="41"/>
      <c r="DB91" s="39"/>
      <c r="DC91" s="40"/>
      <c r="DD91" s="40"/>
      <c r="DE91" s="41"/>
      <c r="DF91" s="39"/>
      <c r="DG91" s="40"/>
      <c r="DH91" s="40"/>
      <c r="DI91" s="41"/>
      <c r="DJ91" s="39"/>
      <c r="DK91" s="40"/>
      <c r="DL91" s="40"/>
      <c r="DM91" s="41"/>
      <c r="DN91" s="39"/>
      <c r="DO91" s="40"/>
      <c r="DP91" s="40"/>
      <c r="DQ91" s="41"/>
      <c r="DR91" s="39"/>
      <c r="DS91" s="40"/>
      <c r="DT91" s="40"/>
      <c r="DU91" s="41"/>
      <c r="DV91" s="39"/>
      <c r="DW91" s="40"/>
      <c r="DX91" s="40"/>
      <c r="DY91" s="41"/>
      <c r="DZ91" s="39"/>
      <c r="EA91" s="40"/>
      <c r="EB91" s="40"/>
      <c r="EC91" s="41"/>
      <c r="ED91" s="39"/>
      <c r="EE91" s="40"/>
      <c r="EF91" s="40"/>
      <c r="EG91" s="41"/>
      <c r="EH91" s="39"/>
      <c r="EI91" s="40"/>
      <c r="EJ91" s="40"/>
      <c r="EK91" s="41"/>
      <c r="EL91" s="39"/>
      <c r="EM91" s="40"/>
      <c r="EN91" s="40"/>
      <c r="EO91" s="41"/>
      <c r="EP91" s="39"/>
      <c r="EQ91" s="40"/>
      <c r="ER91" s="40"/>
      <c r="ES91" s="41"/>
      <c r="ET91" s="39"/>
      <c r="EU91" s="40"/>
      <c r="EV91" s="40"/>
      <c r="EW91" s="41"/>
      <c r="EX91" s="39"/>
      <c r="EY91" s="40"/>
      <c r="EZ91" s="40"/>
      <c r="FA91" s="41"/>
      <c r="FB91" s="39"/>
      <c r="FC91" s="40"/>
      <c r="FD91" s="40"/>
      <c r="FE91" s="41"/>
      <c r="FF91" s="39"/>
      <c r="FG91" s="40"/>
      <c r="FH91" s="40"/>
      <c r="FI91" s="41"/>
      <c r="FJ91" s="39"/>
      <c r="FK91" s="40"/>
      <c r="FL91" s="40"/>
      <c r="FM91" s="41"/>
      <c r="FN91" s="39"/>
      <c r="FO91" s="40"/>
      <c r="FP91" s="40"/>
      <c r="FQ91" s="41"/>
      <c r="FR91" s="39"/>
      <c r="FS91" s="40"/>
      <c r="FT91" s="40"/>
      <c r="FU91" s="41"/>
      <c r="FV91" s="39"/>
      <c r="FW91" s="40"/>
      <c r="FX91" s="40"/>
      <c r="FY91" s="41"/>
      <c r="FZ91" s="39"/>
      <c r="GA91" s="40"/>
      <c r="GB91" s="40"/>
      <c r="GC91" s="41"/>
      <c r="GD91" s="39"/>
      <c r="GE91" s="40"/>
      <c r="GF91" s="40"/>
      <c r="GG91" s="41"/>
      <c r="GH91" s="39"/>
      <c r="GI91" s="40"/>
      <c r="GJ91" s="40"/>
      <c r="GK91" s="41"/>
      <c r="GL91" s="39"/>
      <c r="GM91" s="40"/>
      <c r="GN91" s="40"/>
      <c r="GO91" s="41"/>
      <c r="GP91" s="39"/>
      <c r="GQ91" s="40"/>
      <c r="GR91" s="40"/>
      <c r="GS91" s="41"/>
      <c r="GT91" s="39"/>
      <c r="GU91" s="40"/>
      <c r="GV91" s="40"/>
      <c r="GW91" s="41"/>
      <c r="GX91" s="39"/>
      <c r="GY91" s="40"/>
      <c r="GZ91" s="40"/>
      <c r="HA91" s="41"/>
      <c r="HB91" s="39"/>
      <c r="HC91" s="40"/>
      <c r="HD91" s="40"/>
      <c r="HE91" s="41"/>
      <c r="HF91" s="39"/>
      <c r="HG91" s="40"/>
      <c r="HH91" s="40"/>
      <c r="HI91" s="41"/>
      <c r="HJ91" s="39"/>
      <c r="HK91" s="40"/>
      <c r="HL91" s="40"/>
      <c r="HM91" s="41"/>
      <c r="HN91" s="39"/>
      <c r="HO91" s="40"/>
      <c r="HP91" s="40"/>
      <c r="HQ91" s="41"/>
      <c r="HR91" s="39"/>
      <c r="HS91" s="40"/>
      <c r="HT91" s="40"/>
      <c r="HU91" s="41"/>
      <c r="HV91" s="39"/>
      <c r="HW91" s="40"/>
      <c r="HX91" s="40"/>
      <c r="HY91" s="41"/>
      <c r="HZ91" s="39"/>
      <c r="IA91" s="40"/>
      <c r="IB91" s="40"/>
      <c r="IC91" s="41"/>
      <c r="ID91" s="39"/>
      <c r="IE91" s="40"/>
      <c r="IF91" s="40"/>
      <c r="IG91" s="41"/>
      <c r="IH91" s="39"/>
      <c r="II91" s="40"/>
      <c r="IJ91" s="40"/>
      <c r="IK91" s="41"/>
      <c r="IL91" s="39"/>
      <c r="IM91" s="40"/>
      <c r="IN91" s="40"/>
      <c r="IO91" s="41"/>
      <c r="IP91" s="39"/>
      <c r="IQ91" s="40"/>
      <c r="IR91" s="40"/>
      <c r="IS91" s="41"/>
    </row>
    <row r="92" spans="2:253" ht="0.15" customHeight="1">
      <c r="B92" s="122"/>
      <c r="C92" s="181"/>
      <c r="D92" s="181"/>
      <c r="E92" s="180"/>
      <c r="F92" s="151"/>
      <c r="G92" s="186"/>
      <c r="H92" s="187"/>
      <c r="I92" s="186"/>
      <c r="J92" s="187"/>
      <c r="K92" s="130"/>
      <c r="L92" s="94"/>
      <c r="M92" s="97" t="e">
        <f>ROUND(TEXT(G91,"????"),0)</f>
        <v>#VALUE!</v>
      </c>
      <c r="N92" s="98"/>
      <c r="O92" s="98"/>
      <c r="P92" s="98"/>
      <c r="Q92" s="99" t="b">
        <f>IF(COUNT(I91)=1,ROUND(TEXT(I91,"????"),0),FALSE)</f>
        <v>0</v>
      </c>
      <c r="R92" s="37" t="e">
        <f>IF(R$36="x",FALSE,IF(AND($M92&gt;=R$40,$M92&lt;S$40),TRUE,IF($Q92&lt;&gt;FALSE,IF($Q92&lt;=R$40,TRUE,FALSE))))</f>
        <v>#VALUE!</v>
      </c>
      <c r="S92" s="37" t="e">
        <f t="shared" ref="S92:CD92" si="108">IF(S$36="x",FALSE,IF(AND($M92&gt;=S$40,$M92&lt;T$40),TRUE,IF($Q92&lt;&gt;FALSE,IF(R92=TRUE,IF(S$40&lt;=$Q92,TRUE,FALSE),FALSE),FALSE)))</f>
        <v>#VALUE!</v>
      </c>
      <c r="T92" s="37" t="e">
        <f t="shared" si="108"/>
        <v>#VALUE!</v>
      </c>
      <c r="U92" s="37" t="e">
        <f t="shared" si="108"/>
        <v>#VALUE!</v>
      </c>
      <c r="V92" s="37" t="e">
        <f t="shared" si="108"/>
        <v>#VALUE!</v>
      </c>
      <c r="W92" s="37" t="e">
        <f t="shared" si="108"/>
        <v>#VALUE!</v>
      </c>
      <c r="X92" s="37" t="e">
        <f t="shared" si="108"/>
        <v>#VALUE!</v>
      </c>
      <c r="Y92" s="37" t="e">
        <f t="shared" si="108"/>
        <v>#VALUE!</v>
      </c>
      <c r="Z92" s="37" t="e">
        <f t="shared" si="108"/>
        <v>#VALUE!</v>
      </c>
      <c r="AA92" s="37" t="e">
        <f t="shared" si="108"/>
        <v>#VALUE!</v>
      </c>
      <c r="AB92" s="37" t="e">
        <f t="shared" si="108"/>
        <v>#VALUE!</v>
      </c>
      <c r="AC92" s="37" t="e">
        <f t="shared" si="108"/>
        <v>#VALUE!</v>
      </c>
      <c r="AD92" s="37" t="e">
        <f t="shared" si="108"/>
        <v>#VALUE!</v>
      </c>
      <c r="AE92" s="37" t="e">
        <f t="shared" si="108"/>
        <v>#VALUE!</v>
      </c>
      <c r="AF92" s="37" t="e">
        <f t="shared" si="108"/>
        <v>#VALUE!</v>
      </c>
      <c r="AG92" s="37" t="e">
        <f t="shared" si="108"/>
        <v>#VALUE!</v>
      </c>
      <c r="AH92" s="37" t="e">
        <f t="shared" si="108"/>
        <v>#VALUE!</v>
      </c>
      <c r="AI92" s="37" t="e">
        <f t="shared" si="108"/>
        <v>#VALUE!</v>
      </c>
      <c r="AJ92" s="37" t="e">
        <f t="shared" si="108"/>
        <v>#VALUE!</v>
      </c>
      <c r="AK92" s="37" t="e">
        <f t="shared" si="108"/>
        <v>#VALUE!</v>
      </c>
      <c r="AL92" s="37" t="e">
        <f t="shared" si="108"/>
        <v>#VALUE!</v>
      </c>
      <c r="AM92" s="37" t="e">
        <f t="shared" si="108"/>
        <v>#VALUE!</v>
      </c>
      <c r="AN92" s="37" t="e">
        <f t="shared" si="108"/>
        <v>#VALUE!</v>
      </c>
      <c r="AO92" s="37" t="e">
        <f t="shared" si="108"/>
        <v>#VALUE!</v>
      </c>
      <c r="AP92" s="37" t="e">
        <f t="shared" si="108"/>
        <v>#VALUE!</v>
      </c>
      <c r="AQ92" s="37" t="e">
        <f t="shared" si="108"/>
        <v>#VALUE!</v>
      </c>
      <c r="AR92" s="37" t="e">
        <f t="shared" si="108"/>
        <v>#VALUE!</v>
      </c>
      <c r="AS92" s="37" t="e">
        <f t="shared" si="108"/>
        <v>#VALUE!</v>
      </c>
      <c r="AT92" s="37" t="e">
        <f t="shared" si="108"/>
        <v>#VALUE!</v>
      </c>
      <c r="AU92" s="37" t="e">
        <f t="shared" si="108"/>
        <v>#VALUE!</v>
      </c>
      <c r="AV92" s="37" t="e">
        <f t="shared" si="108"/>
        <v>#VALUE!</v>
      </c>
      <c r="AW92" s="37" t="e">
        <f t="shared" si="108"/>
        <v>#VALUE!</v>
      </c>
      <c r="AX92" s="37" t="e">
        <f t="shared" si="108"/>
        <v>#VALUE!</v>
      </c>
      <c r="AY92" s="37" t="e">
        <f t="shared" si="108"/>
        <v>#VALUE!</v>
      </c>
      <c r="AZ92" s="37" t="e">
        <f t="shared" si="108"/>
        <v>#VALUE!</v>
      </c>
      <c r="BA92" s="37" t="e">
        <f t="shared" si="108"/>
        <v>#VALUE!</v>
      </c>
      <c r="BB92" s="37" t="e">
        <f t="shared" si="108"/>
        <v>#VALUE!</v>
      </c>
      <c r="BC92" s="37" t="e">
        <f t="shared" si="108"/>
        <v>#VALUE!</v>
      </c>
      <c r="BD92" s="37" t="e">
        <f t="shared" si="108"/>
        <v>#VALUE!</v>
      </c>
      <c r="BE92" s="37" t="e">
        <f t="shared" si="108"/>
        <v>#VALUE!</v>
      </c>
      <c r="BF92" s="37" t="e">
        <f t="shared" si="108"/>
        <v>#VALUE!</v>
      </c>
      <c r="BG92" s="37" t="e">
        <f t="shared" si="108"/>
        <v>#VALUE!</v>
      </c>
      <c r="BH92" s="37" t="e">
        <f t="shared" si="108"/>
        <v>#VALUE!</v>
      </c>
      <c r="BI92" s="37" t="e">
        <f t="shared" si="108"/>
        <v>#VALUE!</v>
      </c>
      <c r="BJ92" s="37" t="e">
        <f t="shared" si="108"/>
        <v>#VALUE!</v>
      </c>
      <c r="BK92" s="37" t="e">
        <f t="shared" si="108"/>
        <v>#VALUE!</v>
      </c>
      <c r="BL92" s="37" t="e">
        <f t="shared" si="108"/>
        <v>#VALUE!</v>
      </c>
      <c r="BM92" s="37" t="e">
        <f t="shared" si="108"/>
        <v>#VALUE!</v>
      </c>
      <c r="BN92" s="37" t="e">
        <f t="shared" si="108"/>
        <v>#VALUE!</v>
      </c>
      <c r="BO92" s="37" t="e">
        <f t="shared" si="108"/>
        <v>#VALUE!</v>
      </c>
      <c r="BP92" s="37" t="e">
        <f t="shared" si="108"/>
        <v>#VALUE!</v>
      </c>
      <c r="BQ92" s="37" t="e">
        <f t="shared" si="108"/>
        <v>#VALUE!</v>
      </c>
      <c r="BR92" s="37" t="e">
        <f t="shared" si="108"/>
        <v>#VALUE!</v>
      </c>
      <c r="BS92" s="37" t="e">
        <f t="shared" si="108"/>
        <v>#VALUE!</v>
      </c>
      <c r="BT92" s="37" t="e">
        <f t="shared" si="108"/>
        <v>#VALUE!</v>
      </c>
      <c r="BU92" s="37" t="e">
        <f t="shared" si="108"/>
        <v>#VALUE!</v>
      </c>
      <c r="BV92" s="37" t="e">
        <f t="shared" si="108"/>
        <v>#VALUE!</v>
      </c>
      <c r="BW92" s="37" t="e">
        <f t="shared" si="108"/>
        <v>#VALUE!</v>
      </c>
      <c r="BX92" s="37" t="e">
        <f t="shared" si="108"/>
        <v>#VALUE!</v>
      </c>
      <c r="BY92" s="37" t="e">
        <f t="shared" si="108"/>
        <v>#VALUE!</v>
      </c>
      <c r="BZ92" s="37" t="e">
        <f t="shared" si="108"/>
        <v>#VALUE!</v>
      </c>
      <c r="CA92" s="37" t="e">
        <f t="shared" si="108"/>
        <v>#VALUE!</v>
      </c>
      <c r="CB92" s="37" t="e">
        <f t="shared" si="108"/>
        <v>#VALUE!</v>
      </c>
      <c r="CC92" s="37" t="e">
        <f t="shared" si="108"/>
        <v>#VALUE!</v>
      </c>
      <c r="CD92" s="37" t="e">
        <f t="shared" si="108"/>
        <v>#VALUE!</v>
      </c>
      <c r="CE92" s="37" t="e">
        <f t="shared" ref="CE92:EP92" si="109">IF(CE$36="x",FALSE,IF(AND($M92&gt;=CE$40,$M92&lt;CF$40),TRUE,IF($Q92&lt;&gt;FALSE,IF(CD92=TRUE,IF(CE$40&lt;=$Q92,TRUE,FALSE),FALSE),FALSE)))</f>
        <v>#VALUE!</v>
      </c>
      <c r="CF92" s="37" t="e">
        <f t="shared" si="109"/>
        <v>#VALUE!</v>
      </c>
      <c r="CG92" s="37" t="e">
        <f t="shared" si="109"/>
        <v>#VALUE!</v>
      </c>
      <c r="CH92" s="37" t="e">
        <f t="shared" si="109"/>
        <v>#VALUE!</v>
      </c>
      <c r="CI92" s="37" t="e">
        <f t="shared" si="109"/>
        <v>#VALUE!</v>
      </c>
      <c r="CJ92" s="37" t="e">
        <f t="shared" si="109"/>
        <v>#VALUE!</v>
      </c>
      <c r="CK92" s="37" t="e">
        <f t="shared" si="109"/>
        <v>#VALUE!</v>
      </c>
      <c r="CL92" s="37" t="e">
        <f t="shared" si="109"/>
        <v>#VALUE!</v>
      </c>
      <c r="CM92" s="37" t="e">
        <f t="shared" si="109"/>
        <v>#VALUE!</v>
      </c>
      <c r="CN92" s="37" t="e">
        <f t="shared" si="109"/>
        <v>#VALUE!</v>
      </c>
      <c r="CO92" s="37" t="e">
        <f t="shared" si="109"/>
        <v>#VALUE!</v>
      </c>
      <c r="CP92" s="37" t="e">
        <f t="shared" si="109"/>
        <v>#VALUE!</v>
      </c>
      <c r="CQ92" s="37" t="e">
        <f t="shared" si="109"/>
        <v>#VALUE!</v>
      </c>
      <c r="CR92" s="37" t="e">
        <f t="shared" si="109"/>
        <v>#VALUE!</v>
      </c>
      <c r="CS92" s="37" t="e">
        <f t="shared" si="109"/>
        <v>#VALUE!</v>
      </c>
      <c r="CT92" s="37" t="e">
        <f t="shared" si="109"/>
        <v>#VALUE!</v>
      </c>
      <c r="CU92" s="37" t="e">
        <f t="shared" si="109"/>
        <v>#VALUE!</v>
      </c>
      <c r="CV92" s="37" t="e">
        <f t="shared" si="109"/>
        <v>#VALUE!</v>
      </c>
      <c r="CW92" s="37" t="e">
        <f t="shared" si="109"/>
        <v>#VALUE!</v>
      </c>
      <c r="CX92" s="37" t="e">
        <f t="shared" si="109"/>
        <v>#VALUE!</v>
      </c>
      <c r="CY92" s="37" t="e">
        <f t="shared" si="109"/>
        <v>#VALUE!</v>
      </c>
      <c r="CZ92" s="37" t="e">
        <f t="shared" si="109"/>
        <v>#VALUE!</v>
      </c>
      <c r="DA92" s="37" t="e">
        <f t="shared" si="109"/>
        <v>#VALUE!</v>
      </c>
      <c r="DB92" s="37" t="e">
        <f t="shared" si="109"/>
        <v>#VALUE!</v>
      </c>
      <c r="DC92" s="37" t="e">
        <f t="shared" si="109"/>
        <v>#VALUE!</v>
      </c>
      <c r="DD92" s="37" t="e">
        <f t="shared" si="109"/>
        <v>#VALUE!</v>
      </c>
      <c r="DE92" s="37" t="e">
        <f t="shared" si="109"/>
        <v>#VALUE!</v>
      </c>
      <c r="DF92" s="37" t="e">
        <f t="shared" si="109"/>
        <v>#VALUE!</v>
      </c>
      <c r="DG92" s="37" t="e">
        <f t="shared" si="109"/>
        <v>#VALUE!</v>
      </c>
      <c r="DH92" s="37" t="e">
        <f t="shared" si="109"/>
        <v>#VALUE!</v>
      </c>
      <c r="DI92" s="37" t="e">
        <f t="shared" si="109"/>
        <v>#VALUE!</v>
      </c>
      <c r="DJ92" s="37" t="e">
        <f t="shared" si="109"/>
        <v>#VALUE!</v>
      </c>
      <c r="DK92" s="37" t="e">
        <f t="shared" si="109"/>
        <v>#VALUE!</v>
      </c>
      <c r="DL92" s="37" t="e">
        <f t="shared" si="109"/>
        <v>#VALUE!</v>
      </c>
      <c r="DM92" s="37" t="e">
        <f t="shared" si="109"/>
        <v>#VALUE!</v>
      </c>
      <c r="DN92" s="37" t="e">
        <f t="shared" si="109"/>
        <v>#VALUE!</v>
      </c>
      <c r="DO92" s="37" t="e">
        <f t="shared" si="109"/>
        <v>#VALUE!</v>
      </c>
      <c r="DP92" s="37" t="e">
        <f t="shared" si="109"/>
        <v>#VALUE!</v>
      </c>
      <c r="DQ92" s="37" t="e">
        <f t="shared" si="109"/>
        <v>#VALUE!</v>
      </c>
      <c r="DR92" s="37" t="e">
        <f t="shared" si="109"/>
        <v>#VALUE!</v>
      </c>
      <c r="DS92" s="37" t="e">
        <f t="shared" si="109"/>
        <v>#VALUE!</v>
      </c>
      <c r="DT92" s="37" t="e">
        <f t="shared" si="109"/>
        <v>#VALUE!</v>
      </c>
      <c r="DU92" s="37" t="e">
        <f t="shared" si="109"/>
        <v>#VALUE!</v>
      </c>
      <c r="DV92" s="37" t="e">
        <f t="shared" si="109"/>
        <v>#VALUE!</v>
      </c>
      <c r="DW92" s="37" t="e">
        <f t="shared" si="109"/>
        <v>#VALUE!</v>
      </c>
      <c r="DX92" s="37" t="e">
        <f t="shared" si="109"/>
        <v>#VALUE!</v>
      </c>
      <c r="DY92" s="37" t="e">
        <f t="shared" si="109"/>
        <v>#VALUE!</v>
      </c>
      <c r="DZ92" s="37" t="e">
        <f t="shared" si="109"/>
        <v>#VALUE!</v>
      </c>
      <c r="EA92" s="37" t="e">
        <f t="shared" si="109"/>
        <v>#VALUE!</v>
      </c>
      <c r="EB92" s="37" t="e">
        <f t="shared" si="109"/>
        <v>#VALUE!</v>
      </c>
      <c r="EC92" s="37" t="e">
        <f t="shared" si="109"/>
        <v>#VALUE!</v>
      </c>
      <c r="ED92" s="37" t="e">
        <f t="shared" si="109"/>
        <v>#VALUE!</v>
      </c>
      <c r="EE92" s="37" t="e">
        <f t="shared" si="109"/>
        <v>#VALUE!</v>
      </c>
      <c r="EF92" s="37" t="e">
        <f t="shared" si="109"/>
        <v>#VALUE!</v>
      </c>
      <c r="EG92" s="37" t="e">
        <f t="shared" si="109"/>
        <v>#VALUE!</v>
      </c>
      <c r="EH92" s="37" t="e">
        <f t="shared" si="109"/>
        <v>#VALUE!</v>
      </c>
      <c r="EI92" s="37" t="e">
        <f t="shared" si="109"/>
        <v>#VALUE!</v>
      </c>
      <c r="EJ92" s="37" t="e">
        <f t="shared" si="109"/>
        <v>#VALUE!</v>
      </c>
      <c r="EK92" s="37" t="e">
        <f t="shared" si="109"/>
        <v>#VALUE!</v>
      </c>
      <c r="EL92" s="37" t="e">
        <f t="shared" si="109"/>
        <v>#VALUE!</v>
      </c>
      <c r="EM92" s="37" t="e">
        <f t="shared" si="109"/>
        <v>#VALUE!</v>
      </c>
      <c r="EN92" s="37" t="e">
        <f t="shared" si="109"/>
        <v>#VALUE!</v>
      </c>
      <c r="EO92" s="37" t="e">
        <f t="shared" si="109"/>
        <v>#VALUE!</v>
      </c>
      <c r="EP92" s="37" t="e">
        <f t="shared" si="109"/>
        <v>#VALUE!</v>
      </c>
      <c r="EQ92" s="37" t="e">
        <f t="shared" ref="EQ92:HB92" si="110">IF(EQ$36="x",FALSE,IF(AND($M92&gt;=EQ$40,$M92&lt;ER$40),TRUE,IF($Q92&lt;&gt;FALSE,IF(EP92=TRUE,IF(EQ$40&lt;=$Q92,TRUE,FALSE),FALSE),FALSE)))</f>
        <v>#VALUE!</v>
      </c>
      <c r="ER92" s="37" t="e">
        <f t="shared" si="110"/>
        <v>#VALUE!</v>
      </c>
      <c r="ES92" s="37" t="e">
        <f t="shared" si="110"/>
        <v>#VALUE!</v>
      </c>
      <c r="ET92" s="37" t="e">
        <f t="shared" si="110"/>
        <v>#VALUE!</v>
      </c>
      <c r="EU92" s="37" t="e">
        <f t="shared" si="110"/>
        <v>#VALUE!</v>
      </c>
      <c r="EV92" s="37" t="e">
        <f t="shared" si="110"/>
        <v>#VALUE!</v>
      </c>
      <c r="EW92" s="37" t="e">
        <f t="shared" si="110"/>
        <v>#VALUE!</v>
      </c>
      <c r="EX92" s="37" t="e">
        <f t="shared" si="110"/>
        <v>#VALUE!</v>
      </c>
      <c r="EY92" s="37" t="e">
        <f t="shared" si="110"/>
        <v>#VALUE!</v>
      </c>
      <c r="EZ92" s="37" t="e">
        <f t="shared" si="110"/>
        <v>#VALUE!</v>
      </c>
      <c r="FA92" s="37" t="e">
        <f t="shared" si="110"/>
        <v>#VALUE!</v>
      </c>
      <c r="FB92" s="37" t="e">
        <f t="shared" si="110"/>
        <v>#VALUE!</v>
      </c>
      <c r="FC92" s="37" t="e">
        <f t="shared" si="110"/>
        <v>#VALUE!</v>
      </c>
      <c r="FD92" s="37" t="e">
        <f t="shared" si="110"/>
        <v>#VALUE!</v>
      </c>
      <c r="FE92" s="37" t="e">
        <f t="shared" si="110"/>
        <v>#VALUE!</v>
      </c>
      <c r="FF92" s="37" t="e">
        <f t="shared" si="110"/>
        <v>#VALUE!</v>
      </c>
      <c r="FG92" s="37" t="e">
        <f t="shared" si="110"/>
        <v>#VALUE!</v>
      </c>
      <c r="FH92" s="37" t="e">
        <f t="shared" si="110"/>
        <v>#VALUE!</v>
      </c>
      <c r="FI92" s="37" t="e">
        <f t="shared" si="110"/>
        <v>#VALUE!</v>
      </c>
      <c r="FJ92" s="37" t="e">
        <f t="shared" si="110"/>
        <v>#VALUE!</v>
      </c>
      <c r="FK92" s="37" t="e">
        <f t="shared" si="110"/>
        <v>#VALUE!</v>
      </c>
      <c r="FL92" s="37" t="e">
        <f t="shared" si="110"/>
        <v>#VALUE!</v>
      </c>
      <c r="FM92" s="37" t="e">
        <f t="shared" si="110"/>
        <v>#VALUE!</v>
      </c>
      <c r="FN92" s="37" t="e">
        <f t="shared" si="110"/>
        <v>#VALUE!</v>
      </c>
      <c r="FO92" s="37" t="e">
        <f t="shared" si="110"/>
        <v>#VALUE!</v>
      </c>
      <c r="FP92" s="37" t="e">
        <f t="shared" si="110"/>
        <v>#VALUE!</v>
      </c>
      <c r="FQ92" s="37" t="e">
        <f t="shared" si="110"/>
        <v>#VALUE!</v>
      </c>
      <c r="FR92" s="37" t="e">
        <f t="shared" si="110"/>
        <v>#VALUE!</v>
      </c>
      <c r="FS92" s="37" t="e">
        <f t="shared" si="110"/>
        <v>#VALUE!</v>
      </c>
      <c r="FT92" s="37" t="e">
        <f t="shared" si="110"/>
        <v>#VALUE!</v>
      </c>
      <c r="FU92" s="37" t="e">
        <f t="shared" si="110"/>
        <v>#VALUE!</v>
      </c>
      <c r="FV92" s="37" t="e">
        <f t="shared" si="110"/>
        <v>#VALUE!</v>
      </c>
      <c r="FW92" s="37" t="e">
        <f t="shared" si="110"/>
        <v>#VALUE!</v>
      </c>
      <c r="FX92" s="37" t="e">
        <f t="shared" si="110"/>
        <v>#VALUE!</v>
      </c>
      <c r="FY92" s="37" t="e">
        <f t="shared" si="110"/>
        <v>#VALUE!</v>
      </c>
      <c r="FZ92" s="37" t="e">
        <f t="shared" si="110"/>
        <v>#VALUE!</v>
      </c>
      <c r="GA92" s="37" t="e">
        <f t="shared" si="110"/>
        <v>#VALUE!</v>
      </c>
      <c r="GB92" s="37" t="e">
        <f t="shared" si="110"/>
        <v>#VALUE!</v>
      </c>
      <c r="GC92" s="37" t="e">
        <f t="shared" si="110"/>
        <v>#VALUE!</v>
      </c>
      <c r="GD92" s="37" t="e">
        <f t="shared" si="110"/>
        <v>#VALUE!</v>
      </c>
      <c r="GE92" s="37" t="e">
        <f t="shared" si="110"/>
        <v>#VALUE!</v>
      </c>
      <c r="GF92" s="37" t="e">
        <f t="shared" si="110"/>
        <v>#VALUE!</v>
      </c>
      <c r="GG92" s="37" t="e">
        <f t="shared" si="110"/>
        <v>#VALUE!</v>
      </c>
      <c r="GH92" s="37" t="e">
        <f t="shared" si="110"/>
        <v>#VALUE!</v>
      </c>
      <c r="GI92" s="37" t="e">
        <f t="shared" si="110"/>
        <v>#VALUE!</v>
      </c>
      <c r="GJ92" s="37" t="e">
        <f t="shared" si="110"/>
        <v>#VALUE!</v>
      </c>
      <c r="GK92" s="37" t="e">
        <f t="shared" si="110"/>
        <v>#VALUE!</v>
      </c>
      <c r="GL92" s="37" t="e">
        <f t="shared" si="110"/>
        <v>#VALUE!</v>
      </c>
      <c r="GM92" s="37" t="e">
        <f t="shared" si="110"/>
        <v>#VALUE!</v>
      </c>
      <c r="GN92" s="37" t="e">
        <f t="shared" si="110"/>
        <v>#VALUE!</v>
      </c>
      <c r="GO92" s="37" t="e">
        <f t="shared" si="110"/>
        <v>#VALUE!</v>
      </c>
      <c r="GP92" s="37" t="e">
        <f t="shared" si="110"/>
        <v>#VALUE!</v>
      </c>
      <c r="GQ92" s="37" t="e">
        <f t="shared" si="110"/>
        <v>#VALUE!</v>
      </c>
      <c r="GR92" s="37" t="e">
        <f t="shared" si="110"/>
        <v>#VALUE!</v>
      </c>
      <c r="GS92" s="37" t="e">
        <f t="shared" si="110"/>
        <v>#VALUE!</v>
      </c>
      <c r="GT92" s="37" t="e">
        <f t="shared" si="110"/>
        <v>#VALUE!</v>
      </c>
      <c r="GU92" s="37" t="e">
        <f t="shared" si="110"/>
        <v>#VALUE!</v>
      </c>
      <c r="GV92" s="37" t="e">
        <f t="shared" si="110"/>
        <v>#VALUE!</v>
      </c>
      <c r="GW92" s="37" t="e">
        <f t="shared" si="110"/>
        <v>#VALUE!</v>
      </c>
      <c r="GX92" s="37" t="e">
        <f t="shared" si="110"/>
        <v>#VALUE!</v>
      </c>
      <c r="GY92" s="37" t="e">
        <f t="shared" si="110"/>
        <v>#VALUE!</v>
      </c>
      <c r="GZ92" s="37" t="e">
        <f t="shared" si="110"/>
        <v>#VALUE!</v>
      </c>
      <c r="HA92" s="37" t="e">
        <f t="shared" si="110"/>
        <v>#VALUE!</v>
      </c>
      <c r="HB92" s="37" t="e">
        <f t="shared" si="110"/>
        <v>#VALUE!</v>
      </c>
      <c r="HC92" s="37" t="e">
        <f t="shared" ref="HC92:IS92" si="111">IF(HC$36="x",FALSE,IF(AND($M92&gt;=HC$40,$M92&lt;HD$40),TRUE,IF($Q92&lt;&gt;FALSE,IF(HB92=TRUE,IF(HC$40&lt;=$Q92,TRUE,FALSE),FALSE),FALSE)))</f>
        <v>#VALUE!</v>
      </c>
      <c r="HD92" s="37" t="e">
        <f t="shared" si="111"/>
        <v>#VALUE!</v>
      </c>
      <c r="HE92" s="37" t="e">
        <f t="shared" si="111"/>
        <v>#VALUE!</v>
      </c>
      <c r="HF92" s="37" t="e">
        <f t="shared" si="111"/>
        <v>#VALUE!</v>
      </c>
      <c r="HG92" s="37" t="e">
        <f t="shared" si="111"/>
        <v>#VALUE!</v>
      </c>
      <c r="HH92" s="37" t="e">
        <f t="shared" si="111"/>
        <v>#VALUE!</v>
      </c>
      <c r="HI92" s="37" t="e">
        <f t="shared" si="111"/>
        <v>#VALUE!</v>
      </c>
      <c r="HJ92" s="37" t="e">
        <f t="shared" si="111"/>
        <v>#VALUE!</v>
      </c>
      <c r="HK92" s="37" t="e">
        <f t="shared" si="111"/>
        <v>#VALUE!</v>
      </c>
      <c r="HL92" s="37" t="e">
        <f t="shared" si="111"/>
        <v>#VALUE!</v>
      </c>
      <c r="HM92" s="37" t="e">
        <f t="shared" si="111"/>
        <v>#VALUE!</v>
      </c>
      <c r="HN92" s="37" t="e">
        <f t="shared" si="111"/>
        <v>#VALUE!</v>
      </c>
      <c r="HO92" s="37" t="e">
        <f t="shared" si="111"/>
        <v>#VALUE!</v>
      </c>
      <c r="HP92" s="37" t="e">
        <f t="shared" si="111"/>
        <v>#VALUE!</v>
      </c>
      <c r="HQ92" s="37" t="e">
        <f t="shared" si="111"/>
        <v>#VALUE!</v>
      </c>
      <c r="HR92" s="37" t="e">
        <f t="shared" si="111"/>
        <v>#VALUE!</v>
      </c>
      <c r="HS92" s="37" t="e">
        <f t="shared" si="111"/>
        <v>#VALUE!</v>
      </c>
      <c r="HT92" s="37" t="e">
        <f t="shared" si="111"/>
        <v>#VALUE!</v>
      </c>
      <c r="HU92" s="37" t="e">
        <f t="shared" si="111"/>
        <v>#VALUE!</v>
      </c>
      <c r="HV92" s="37" t="e">
        <f t="shared" si="111"/>
        <v>#VALUE!</v>
      </c>
      <c r="HW92" s="37" t="e">
        <f t="shared" si="111"/>
        <v>#VALUE!</v>
      </c>
      <c r="HX92" s="37" t="e">
        <f t="shared" si="111"/>
        <v>#VALUE!</v>
      </c>
      <c r="HY92" s="37" t="e">
        <f t="shared" si="111"/>
        <v>#VALUE!</v>
      </c>
      <c r="HZ92" s="37" t="e">
        <f t="shared" si="111"/>
        <v>#VALUE!</v>
      </c>
      <c r="IA92" s="37" t="e">
        <f t="shared" si="111"/>
        <v>#VALUE!</v>
      </c>
      <c r="IB92" s="37" t="e">
        <f t="shared" si="111"/>
        <v>#VALUE!</v>
      </c>
      <c r="IC92" s="37" t="e">
        <f t="shared" si="111"/>
        <v>#VALUE!</v>
      </c>
      <c r="ID92" s="37" t="e">
        <f t="shared" si="111"/>
        <v>#VALUE!</v>
      </c>
      <c r="IE92" s="37" t="e">
        <f t="shared" si="111"/>
        <v>#VALUE!</v>
      </c>
      <c r="IF92" s="37" t="e">
        <f t="shared" si="111"/>
        <v>#VALUE!</v>
      </c>
      <c r="IG92" s="37" t="e">
        <f t="shared" si="111"/>
        <v>#VALUE!</v>
      </c>
      <c r="IH92" s="37" t="e">
        <f t="shared" si="111"/>
        <v>#VALUE!</v>
      </c>
      <c r="II92" s="37" t="e">
        <f t="shared" si="111"/>
        <v>#VALUE!</v>
      </c>
      <c r="IJ92" s="37" t="e">
        <f t="shared" si="111"/>
        <v>#VALUE!</v>
      </c>
      <c r="IK92" s="37" t="e">
        <f t="shared" si="111"/>
        <v>#VALUE!</v>
      </c>
      <c r="IL92" s="37" t="e">
        <f t="shared" si="111"/>
        <v>#VALUE!</v>
      </c>
      <c r="IM92" s="37" t="e">
        <f t="shared" si="111"/>
        <v>#VALUE!</v>
      </c>
      <c r="IN92" s="37" t="e">
        <f t="shared" si="111"/>
        <v>#VALUE!</v>
      </c>
      <c r="IO92" s="37" t="e">
        <f t="shared" si="111"/>
        <v>#VALUE!</v>
      </c>
      <c r="IP92" s="37" t="e">
        <f t="shared" si="111"/>
        <v>#VALUE!</v>
      </c>
      <c r="IQ92" s="37" t="e">
        <f t="shared" si="111"/>
        <v>#VALUE!</v>
      </c>
      <c r="IR92" s="37" t="e">
        <f t="shared" si="111"/>
        <v>#VALUE!</v>
      </c>
      <c r="IS92" s="37" t="e">
        <f t="shared" si="111"/>
        <v>#VALUE!</v>
      </c>
    </row>
    <row r="93" spans="2:253" ht="15" customHeight="1">
      <c r="B93" s="243">
        <v>15</v>
      </c>
      <c r="C93" s="256" t="s">
        <v>89</v>
      </c>
      <c r="D93" s="256"/>
      <c r="E93" s="246"/>
      <c r="F93" s="247"/>
      <c r="G93" s="228"/>
      <c r="H93" s="229"/>
      <c r="I93" s="228"/>
      <c r="J93" s="229"/>
      <c r="K93" s="224">
        <f>IF(G93="",0,IF(I93="",1,(I93-G93+1)))</f>
        <v>0</v>
      </c>
      <c r="L93" s="222"/>
      <c r="M93" s="223" t="s">
        <v>76</v>
      </c>
      <c r="N93" s="223"/>
      <c r="O93" s="223"/>
      <c r="P93" s="223"/>
      <c r="Q93" s="223"/>
      <c r="R93" s="32"/>
      <c r="S93" s="33"/>
      <c r="T93" s="33"/>
      <c r="U93" s="34"/>
      <c r="V93" s="32"/>
      <c r="W93" s="33"/>
      <c r="X93" s="33"/>
      <c r="Y93" s="34"/>
      <c r="Z93" s="32"/>
      <c r="AA93" s="33"/>
      <c r="AB93" s="33"/>
      <c r="AC93" s="34"/>
      <c r="AD93" s="32"/>
      <c r="AE93" s="33"/>
      <c r="AF93" s="33"/>
      <c r="AG93" s="34"/>
      <c r="AH93" s="32"/>
      <c r="AI93" s="33"/>
      <c r="AJ93" s="33"/>
      <c r="AK93" s="34"/>
      <c r="AL93" s="32"/>
      <c r="AM93" s="33"/>
      <c r="AN93" s="33"/>
      <c r="AO93" s="34"/>
      <c r="AP93" s="32"/>
      <c r="AQ93" s="33"/>
      <c r="AR93" s="33"/>
      <c r="AS93" s="34"/>
      <c r="AT93" s="32"/>
      <c r="AU93" s="33"/>
      <c r="AV93" s="33"/>
      <c r="AW93" s="34"/>
      <c r="AX93" s="32"/>
      <c r="AY93" s="33"/>
      <c r="AZ93" s="33"/>
      <c r="BA93" s="34"/>
      <c r="BB93" s="32"/>
      <c r="BC93" s="33"/>
      <c r="BD93" s="33"/>
      <c r="BE93" s="34"/>
      <c r="BF93" s="32"/>
      <c r="BG93" s="33"/>
      <c r="BH93" s="33"/>
      <c r="BI93" s="34"/>
      <c r="BJ93" s="32"/>
      <c r="BK93" s="33"/>
      <c r="BL93" s="33"/>
      <c r="BM93" s="34"/>
      <c r="BN93" s="32"/>
      <c r="BO93" s="33"/>
      <c r="BP93" s="33"/>
      <c r="BQ93" s="34"/>
      <c r="BR93" s="32"/>
      <c r="BS93" s="33"/>
      <c r="BT93" s="33"/>
      <c r="BU93" s="34"/>
      <c r="BV93" s="32"/>
      <c r="BW93" s="33"/>
      <c r="BX93" s="33"/>
      <c r="BY93" s="34"/>
      <c r="BZ93" s="32"/>
      <c r="CA93" s="33"/>
      <c r="CB93" s="33"/>
      <c r="CC93" s="34"/>
      <c r="CD93" s="32"/>
      <c r="CE93" s="33"/>
      <c r="CF93" s="33"/>
      <c r="CG93" s="34"/>
      <c r="CH93" s="32"/>
      <c r="CI93" s="33"/>
      <c r="CJ93" s="33"/>
      <c r="CK93" s="34"/>
      <c r="CL93" s="32"/>
      <c r="CM93" s="33"/>
      <c r="CN93" s="33"/>
      <c r="CO93" s="34"/>
      <c r="CP93" s="32"/>
      <c r="CQ93" s="33"/>
      <c r="CR93" s="33"/>
      <c r="CS93" s="34"/>
      <c r="CT93" s="32"/>
      <c r="CU93" s="33"/>
      <c r="CV93" s="33"/>
      <c r="CW93" s="34"/>
      <c r="CX93" s="32"/>
      <c r="CY93" s="33"/>
      <c r="CZ93" s="33"/>
      <c r="DA93" s="34"/>
      <c r="DB93" s="32"/>
      <c r="DC93" s="33"/>
      <c r="DD93" s="33"/>
      <c r="DE93" s="34"/>
      <c r="DF93" s="32"/>
      <c r="DG93" s="33"/>
      <c r="DH93" s="33"/>
      <c r="DI93" s="34"/>
      <c r="DJ93" s="32"/>
      <c r="DK93" s="33"/>
      <c r="DL93" s="33"/>
      <c r="DM93" s="34"/>
      <c r="DN93" s="32"/>
      <c r="DO93" s="33"/>
      <c r="DP93" s="33"/>
      <c r="DQ93" s="34"/>
      <c r="DR93" s="32"/>
      <c r="DS93" s="33"/>
      <c r="DT93" s="33"/>
      <c r="DU93" s="34"/>
      <c r="DV93" s="32"/>
      <c r="DW93" s="33"/>
      <c r="DX93" s="33"/>
      <c r="DY93" s="34"/>
      <c r="DZ93" s="32"/>
      <c r="EA93" s="33"/>
      <c r="EB93" s="33"/>
      <c r="EC93" s="34"/>
      <c r="ED93" s="32"/>
      <c r="EE93" s="33"/>
      <c r="EF93" s="33"/>
      <c r="EG93" s="34"/>
      <c r="EH93" s="32"/>
      <c r="EI93" s="33"/>
      <c r="EJ93" s="33"/>
      <c r="EK93" s="34"/>
      <c r="EL93" s="32"/>
      <c r="EM93" s="33"/>
      <c r="EN93" s="33"/>
      <c r="EO93" s="34"/>
      <c r="EP93" s="32"/>
      <c r="EQ93" s="33"/>
      <c r="ER93" s="33"/>
      <c r="ES93" s="34"/>
      <c r="ET93" s="32"/>
      <c r="EU93" s="33"/>
      <c r="EV93" s="33"/>
      <c r="EW93" s="34"/>
      <c r="EX93" s="32"/>
      <c r="EY93" s="33"/>
      <c r="EZ93" s="33"/>
      <c r="FA93" s="34"/>
      <c r="FB93" s="32"/>
      <c r="FC93" s="33"/>
      <c r="FD93" s="33"/>
      <c r="FE93" s="34"/>
      <c r="FF93" s="32"/>
      <c r="FG93" s="33"/>
      <c r="FH93" s="33"/>
      <c r="FI93" s="34"/>
      <c r="FJ93" s="32"/>
      <c r="FK93" s="33"/>
      <c r="FL93" s="33"/>
      <c r="FM93" s="34"/>
      <c r="FN93" s="32"/>
      <c r="FO93" s="33"/>
      <c r="FP93" s="33"/>
      <c r="FQ93" s="34"/>
      <c r="FR93" s="32"/>
      <c r="FS93" s="33"/>
      <c r="FT93" s="33"/>
      <c r="FU93" s="34"/>
      <c r="FV93" s="32"/>
      <c r="FW93" s="33"/>
      <c r="FX93" s="33"/>
      <c r="FY93" s="34"/>
      <c r="FZ93" s="32"/>
      <c r="GA93" s="33"/>
      <c r="GB93" s="33"/>
      <c r="GC93" s="34"/>
      <c r="GD93" s="32"/>
      <c r="GE93" s="33"/>
      <c r="GF93" s="33"/>
      <c r="GG93" s="34"/>
      <c r="GH93" s="32"/>
      <c r="GI93" s="33"/>
      <c r="GJ93" s="33"/>
      <c r="GK93" s="34"/>
      <c r="GL93" s="32"/>
      <c r="GM93" s="33"/>
      <c r="GN93" s="33"/>
      <c r="GO93" s="34"/>
      <c r="GP93" s="32"/>
      <c r="GQ93" s="33"/>
      <c r="GR93" s="33"/>
      <c r="GS93" s="34"/>
      <c r="GT93" s="32"/>
      <c r="GU93" s="33"/>
      <c r="GV93" s="33"/>
      <c r="GW93" s="34"/>
      <c r="GX93" s="32"/>
      <c r="GY93" s="33"/>
      <c r="GZ93" s="33"/>
      <c r="HA93" s="34"/>
      <c r="HB93" s="32"/>
      <c r="HC93" s="33"/>
      <c r="HD93" s="33"/>
      <c r="HE93" s="34"/>
      <c r="HF93" s="32"/>
      <c r="HG93" s="33"/>
      <c r="HH93" s="33"/>
      <c r="HI93" s="34"/>
      <c r="HJ93" s="32"/>
      <c r="HK93" s="33"/>
      <c r="HL93" s="33"/>
      <c r="HM93" s="34"/>
      <c r="HN93" s="32"/>
      <c r="HO93" s="33"/>
      <c r="HP93" s="33"/>
      <c r="HQ93" s="34"/>
      <c r="HR93" s="32"/>
      <c r="HS93" s="33"/>
      <c r="HT93" s="33"/>
      <c r="HU93" s="34"/>
      <c r="HV93" s="32"/>
      <c r="HW93" s="33"/>
      <c r="HX93" s="33"/>
      <c r="HY93" s="34"/>
      <c r="HZ93" s="32"/>
      <c r="IA93" s="33"/>
      <c r="IB93" s="33"/>
      <c r="IC93" s="34"/>
      <c r="ID93" s="32"/>
      <c r="IE93" s="33"/>
      <c r="IF93" s="33"/>
      <c r="IG93" s="34"/>
      <c r="IH93" s="32"/>
      <c r="II93" s="33"/>
      <c r="IJ93" s="33"/>
      <c r="IK93" s="34"/>
      <c r="IL93" s="32"/>
      <c r="IM93" s="33"/>
      <c r="IN93" s="33"/>
      <c r="IO93" s="34"/>
      <c r="IP93" s="32"/>
      <c r="IQ93" s="33"/>
      <c r="IR93" s="33"/>
      <c r="IS93" s="34"/>
    </row>
    <row r="94" spans="2:253" ht="0.15" customHeight="1">
      <c r="B94" s="244"/>
      <c r="C94" s="256"/>
      <c r="D94" s="256"/>
      <c r="E94" s="246"/>
      <c r="F94" s="247"/>
      <c r="G94" s="183"/>
      <c r="H94" s="184"/>
      <c r="I94" s="183"/>
      <c r="J94" s="185"/>
      <c r="K94" s="224"/>
      <c r="L94" s="222"/>
      <c r="M94" s="95" t="e">
        <f>ROUND(TEXT(G93,"????"),0)</f>
        <v>#VALUE!</v>
      </c>
      <c r="N94" s="96"/>
      <c r="O94" s="96"/>
      <c r="P94" s="96"/>
      <c r="Q94" s="95" t="b">
        <f>IF(COUNT(I93)=1,ROUND(TEXT(I93,"????"),0),FALSE)</f>
        <v>0</v>
      </c>
      <c r="R94" s="37" t="e">
        <f>IF(R$36="x",FALSE,IF(AND($M94&gt;=R$40,$M94&lt;S$40),TRUE,IF($Q94&lt;&gt;FALSE,IF($Q94&lt;=R$40,TRUE,FALSE))))</f>
        <v>#VALUE!</v>
      </c>
      <c r="S94" s="37" t="e">
        <f t="shared" ref="S94:CD94" si="112">IF(S$36="x",FALSE,IF(AND($M94&gt;=S$40,$M94&lt;T$40),TRUE,IF($Q94&lt;&gt;FALSE,IF(R94=TRUE,IF(S$40&lt;=$Q94,TRUE,FALSE),FALSE),FALSE)))</f>
        <v>#VALUE!</v>
      </c>
      <c r="T94" s="37" t="e">
        <f t="shared" si="112"/>
        <v>#VALUE!</v>
      </c>
      <c r="U94" s="37" t="e">
        <f t="shared" si="112"/>
        <v>#VALUE!</v>
      </c>
      <c r="V94" s="37" t="e">
        <f t="shared" si="112"/>
        <v>#VALUE!</v>
      </c>
      <c r="W94" s="37" t="e">
        <f t="shared" si="112"/>
        <v>#VALUE!</v>
      </c>
      <c r="X94" s="37" t="e">
        <f t="shared" si="112"/>
        <v>#VALUE!</v>
      </c>
      <c r="Y94" s="37" t="e">
        <f t="shared" si="112"/>
        <v>#VALUE!</v>
      </c>
      <c r="Z94" s="37" t="e">
        <f t="shared" si="112"/>
        <v>#VALUE!</v>
      </c>
      <c r="AA94" s="37" t="e">
        <f t="shared" si="112"/>
        <v>#VALUE!</v>
      </c>
      <c r="AB94" s="37" t="e">
        <f t="shared" si="112"/>
        <v>#VALUE!</v>
      </c>
      <c r="AC94" s="37" t="e">
        <f t="shared" si="112"/>
        <v>#VALUE!</v>
      </c>
      <c r="AD94" s="37" t="e">
        <f t="shared" si="112"/>
        <v>#VALUE!</v>
      </c>
      <c r="AE94" s="37" t="e">
        <f t="shared" si="112"/>
        <v>#VALUE!</v>
      </c>
      <c r="AF94" s="37" t="e">
        <f t="shared" si="112"/>
        <v>#VALUE!</v>
      </c>
      <c r="AG94" s="37" t="e">
        <f t="shared" si="112"/>
        <v>#VALUE!</v>
      </c>
      <c r="AH94" s="37" t="e">
        <f t="shared" si="112"/>
        <v>#VALUE!</v>
      </c>
      <c r="AI94" s="37" t="e">
        <f t="shared" si="112"/>
        <v>#VALUE!</v>
      </c>
      <c r="AJ94" s="37" t="e">
        <f t="shared" si="112"/>
        <v>#VALUE!</v>
      </c>
      <c r="AK94" s="37" t="e">
        <f t="shared" si="112"/>
        <v>#VALUE!</v>
      </c>
      <c r="AL94" s="37" t="e">
        <f t="shared" si="112"/>
        <v>#VALUE!</v>
      </c>
      <c r="AM94" s="37" t="e">
        <f t="shared" si="112"/>
        <v>#VALUE!</v>
      </c>
      <c r="AN94" s="37" t="e">
        <f t="shared" si="112"/>
        <v>#VALUE!</v>
      </c>
      <c r="AO94" s="37" t="e">
        <f t="shared" si="112"/>
        <v>#VALUE!</v>
      </c>
      <c r="AP94" s="37" t="e">
        <f t="shared" si="112"/>
        <v>#VALUE!</v>
      </c>
      <c r="AQ94" s="37" t="e">
        <f t="shared" si="112"/>
        <v>#VALUE!</v>
      </c>
      <c r="AR94" s="37" t="e">
        <f t="shared" si="112"/>
        <v>#VALUE!</v>
      </c>
      <c r="AS94" s="37" t="e">
        <f t="shared" si="112"/>
        <v>#VALUE!</v>
      </c>
      <c r="AT94" s="37" t="e">
        <f t="shared" si="112"/>
        <v>#VALUE!</v>
      </c>
      <c r="AU94" s="37" t="e">
        <f t="shared" si="112"/>
        <v>#VALUE!</v>
      </c>
      <c r="AV94" s="37" t="e">
        <f t="shared" si="112"/>
        <v>#VALUE!</v>
      </c>
      <c r="AW94" s="37" t="e">
        <f t="shared" si="112"/>
        <v>#VALUE!</v>
      </c>
      <c r="AX94" s="37" t="e">
        <f t="shared" si="112"/>
        <v>#VALUE!</v>
      </c>
      <c r="AY94" s="37" t="e">
        <f t="shared" si="112"/>
        <v>#VALUE!</v>
      </c>
      <c r="AZ94" s="37" t="e">
        <f t="shared" si="112"/>
        <v>#VALUE!</v>
      </c>
      <c r="BA94" s="37" t="e">
        <f t="shared" si="112"/>
        <v>#VALUE!</v>
      </c>
      <c r="BB94" s="37" t="e">
        <f t="shared" si="112"/>
        <v>#VALUE!</v>
      </c>
      <c r="BC94" s="37" t="e">
        <f t="shared" si="112"/>
        <v>#VALUE!</v>
      </c>
      <c r="BD94" s="37" t="e">
        <f t="shared" si="112"/>
        <v>#VALUE!</v>
      </c>
      <c r="BE94" s="37" t="e">
        <f t="shared" si="112"/>
        <v>#VALUE!</v>
      </c>
      <c r="BF94" s="37" t="e">
        <f t="shared" si="112"/>
        <v>#VALUE!</v>
      </c>
      <c r="BG94" s="37" t="e">
        <f t="shared" si="112"/>
        <v>#VALUE!</v>
      </c>
      <c r="BH94" s="37" t="e">
        <f t="shared" si="112"/>
        <v>#VALUE!</v>
      </c>
      <c r="BI94" s="37" t="e">
        <f t="shared" si="112"/>
        <v>#VALUE!</v>
      </c>
      <c r="BJ94" s="37" t="e">
        <f t="shared" si="112"/>
        <v>#VALUE!</v>
      </c>
      <c r="BK94" s="37" t="e">
        <f t="shared" si="112"/>
        <v>#VALUE!</v>
      </c>
      <c r="BL94" s="37" t="e">
        <f t="shared" si="112"/>
        <v>#VALUE!</v>
      </c>
      <c r="BM94" s="37" t="e">
        <f t="shared" si="112"/>
        <v>#VALUE!</v>
      </c>
      <c r="BN94" s="37" t="e">
        <f t="shared" si="112"/>
        <v>#VALUE!</v>
      </c>
      <c r="BO94" s="37" t="e">
        <f t="shared" si="112"/>
        <v>#VALUE!</v>
      </c>
      <c r="BP94" s="37" t="e">
        <f t="shared" si="112"/>
        <v>#VALUE!</v>
      </c>
      <c r="BQ94" s="37" t="e">
        <f t="shared" si="112"/>
        <v>#VALUE!</v>
      </c>
      <c r="BR94" s="37" t="e">
        <f t="shared" si="112"/>
        <v>#VALUE!</v>
      </c>
      <c r="BS94" s="37" t="e">
        <f t="shared" si="112"/>
        <v>#VALUE!</v>
      </c>
      <c r="BT94" s="37" t="e">
        <f t="shared" si="112"/>
        <v>#VALUE!</v>
      </c>
      <c r="BU94" s="37" t="e">
        <f t="shared" si="112"/>
        <v>#VALUE!</v>
      </c>
      <c r="BV94" s="37" t="e">
        <f t="shared" si="112"/>
        <v>#VALUE!</v>
      </c>
      <c r="BW94" s="37" t="e">
        <f t="shared" si="112"/>
        <v>#VALUE!</v>
      </c>
      <c r="BX94" s="37" t="e">
        <f t="shared" si="112"/>
        <v>#VALUE!</v>
      </c>
      <c r="BY94" s="37" t="e">
        <f t="shared" si="112"/>
        <v>#VALUE!</v>
      </c>
      <c r="BZ94" s="37" t="e">
        <f t="shared" si="112"/>
        <v>#VALUE!</v>
      </c>
      <c r="CA94" s="37" t="e">
        <f t="shared" si="112"/>
        <v>#VALUE!</v>
      </c>
      <c r="CB94" s="37" t="e">
        <f t="shared" si="112"/>
        <v>#VALUE!</v>
      </c>
      <c r="CC94" s="37" t="e">
        <f t="shared" si="112"/>
        <v>#VALUE!</v>
      </c>
      <c r="CD94" s="37" t="e">
        <f t="shared" si="112"/>
        <v>#VALUE!</v>
      </c>
      <c r="CE94" s="37" t="e">
        <f t="shared" ref="CE94:EP94" si="113">IF(CE$36="x",FALSE,IF(AND($M94&gt;=CE$40,$M94&lt;CF$40),TRUE,IF($Q94&lt;&gt;FALSE,IF(CD94=TRUE,IF(CE$40&lt;=$Q94,TRUE,FALSE),FALSE),FALSE)))</f>
        <v>#VALUE!</v>
      </c>
      <c r="CF94" s="37" t="e">
        <f t="shared" si="113"/>
        <v>#VALUE!</v>
      </c>
      <c r="CG94" s="37" t="e">
        <f t="shared" si="113"/>
        <v>#VALUE!</v>
      </c>
      <c r="CH94" s="37" t="e">
        <f t="shared" si="113"/>
        <v>#VALUE!</v>
      </c>
      <c r="CI94" s="37" t="e">
        <f t="shared" si="113"/>
        <v>#VALUE!</v>
      </c>
      <c r="CJ94" s="37" t="e">
        <f t="shared" si="113"/>
        <v>#VALUE!</v>
      </c>
      <c r="CK94" s="37" t="e">
        <f t="shared" si="113"/>
        <v>#VALUE!</v>
      </c>
      <c r="CL94" s="37" t="e">
        <f t="shared" si="113"/>
        <v>#VALUE!</v>
      </c>
      <c r="CM94" s="37" t="e">
        <f t="shared" si="113"/>
        <v>#VALUE!</v>
      </c>
      <c r="CN94" s="37" t="e">
        <f t="shared" si="113"/>
        <v>#VALUE!</v>
      </c>
      <c r="CO94" s="37" t="e">
        <f t="shared" si="113"/>
        <v>#VALUE!</v>
      </c>
      <c r="CP94" s="37" t="e">
        <f t="shared" si="113"/>
        <v>#VALUE!</v>
      </c>
      <c r="CQ94" s="37" t="e">
        <f t="shared" si="113"/>
        <v>#VALUE!</v>
      </c>
      <c r="CR94" s="37" t="e">
        <f t="shared" si="113"/>
        <v>#VALUE!</v>
      </c>
      <c r="CS94" s="37" t="e">
        <f t="shared" si="113"/>
        <v>#VALUE!</v>
      </c>
      <c r="CT94" s="37" t="e">
        <f t="shared" si="113"/>
        <v>#VALUE!</v>
      </c>
      <c r="CU94" s="37" t="e">
        <f t="shared" si="113"/>
        <v>#VALUE!</v>
      </c>
      <c r="CV94" s="37" t="e">
        <f t="shared" si="113"/>
        <v>#VALUE!</v>
      </c>
      <c r="CW94" s="37" t="e">
        <f t="shared" si="113"/>
        <v>#VALUE!</v>
      </c>
      <c r="CX94" s="37" t="e">
        <f t="shared" si="113"/>
        <v>#VALUE!</v>
      </c>
      <c r="CY94" s="37" t="e">
        <f t="shared" si="113"/>
        <v>#VALUE!</v>
      </c>
      <c r="CZ94" s="37" t="e">
        <f t="shared" si="113"/>
        <v>#VALUE!</v>
      </c>
      <c r="DA94" s="37" t="e">
        <f t="shared" si="113"/>
        <v>#VALUE!</v>
      </c>
      <c r="DB94" s="37" t="e">
        <f t="shared" si="113"/>
        <v>#VALUE!</v>
      </c>
      <c r="DC94" s="37" t="e">
        <f t="shared" si="113"/>
        <v>#VALUE!</v>
      </c>
      <c r="DD94" s="37" t="e">
        <f t="shared" si="113"/>
        <v>#VALUE!</v>
      </c>
      <c r="DE94" s="37" t="e">
        <f t="shared" si="113"/>
        <v>#VALUE!</v>
      </c>
      <c r="DF94" s="37" t="e">
        <f t="shared" si="113"/>
        <v>#VALUE!</v>
      </c>
      <c r="DG94" s="37" t="e">
        <f t="shared" si="113"/>
        <v>#VALUE!</v>
      </c>
      <c r="DH94" s="37" t="e">
        <f t="shared" si="113"/>
        <v>#VALUE!</v>
      </c>
      <c r="DI94" s="37" t="e">
        <f t="shared" si="113"/>
        <v>#VALUE!</v>
      </c>
      <c r="DJ94" s="37" t="e">
        <f t="shared" si="113"/>
        <v>#VALUE!</v>
      </c>
      <c r="DK94" s="37" t="e">
        <f t="shared" si="113"/>
        <v>#VALUE!</v>
      </c>
      <c r="DL94" s="37" t="e">
        <f t="shared" si="113"/>
        <v>#VALUE!</v>
      </c>
      <c r="DM94" s="37" t="e">
        <f t="shared" si="113"/>
        <v>#VALUE!</v>
      </c>
      <c r="DN94" s="37" t="e">
        <f t="shared" si="113"/>
        <v>#VALUE!</v>
      </c>
      <c r="DO94" s="37" t="e">
        <f t="shared" si="113"/>
        <v>#VALUE!</v>
      </c>
      <c r="DP94" s="37" t="e">
        <f t="shared" si="113"/>
        <v>#VALUE!</v>
      </c>
      <c r="DQ94" s="37" t="e">
        <f t="shared" si="113"/>
        <v>#VALUE!</v>
      </c>
      <c r="DR94" s="37" t="e">
        <f t="shared" si="113"/>
        <v>#VALUE!</v>
      </c>
      <c r="DS94" s="37" t="e">
        <f t="shared" si="113"/>
        <v>#VALUE!</v>
      </c>
      <c r="DT94" s="37" t="e">
        <f t="shared" si="113"/>
        <v>#VALUE!</v>
      </c>
      <c r="DU94" s="37" t="e">
        <f t="shared" si="113"/>
        <v>#VALUE!</v>
      </c>
      <c r="DV94" s="37" t="e">
        <f t="shared" si="113"/>
        <v>#VALUE!</v>
      </c>
      <c r="DW94" s="37" t="e">
        <f t="shared" si="113"/>
        <v>#VALUE!</v>
      </c>
      <c r="DX94" s="37" t="e">
        <f t="shared" si="113"/>
        <v>#VALUE!</v>
      </c>
      <c r="DY94" s="37" t="e">
        <f t="shared" si="113"/>
        <v>#VALUE!</v>
      </c>
      <c r="DZ94" s="37" t="e">
        <f t="shared" si="113"/>
        <v>#VALUE!</v>
      </c>
      <c r="EA94" s="37" t="e">
        <f t="shared" si="113"/>
        <v>#VALUE!</v>
      </c>
      <c r="EB94" s="37" t="e">
        <f t="shared" si="113"/>
        <v>#VALUE!</v>
      </c>
      <c r="EC94" s="37" t="e">
        <f t="shared" si="113"/>
        <v>#VALUE!</v>
      </c>
      <c r="ED94" s="37" t="e">
        <f t="shared" si="113"/>
        <v>#VALUE!</v>
      </c>
      <c r="EE94" s="37" t="e">
        <f t="shared" si="113"/>
        <v>#VALUE!</v>
      </c>
      <c r="EF94" s="37" t="e">
        <f t="shared" si="113"/>
        <v>#VALUE!</v>
      </c>
      <c r="EG94" s="37" t="e">
        <f t="shared" si="113"/>
        <v>#VALUE!</v>
      </c>
      <c r="EH94" s="37" t="e">
        <f t="shared" si="113"/>
        <v>#VALUE!</v>
      </c>
      <c r="EI94" s="37" t="e">
        <f t="shared" si="113"/>
        <v>#VALUE!</v>
      </c>
      <c r="EJ94" s="37" t="e">
        <f t="shared" si="113"/>
        <v>#VALUE!</v>
      </c>
      <c r="EK94" s="37" t="e">
        <f t="shared" si="113"/>
        <v>#VALUE!</v>
      </c>
      <c r="EL94" s="37" t="e">
        <f t="shared" si="113"/>
        <v>#VALUE!</v>
      </c>
      <c r="EM94" s="37" t="e">
        <f t="shared" si="113"/>
        <v>#VALUE!</v>
      </c>
      <c r="EN94" s="37" t="e">
        <f t="shared" si="113"/>
        <v>#VALUE!</v>
      </c>
      <c r="EO94" s="37" t="e">
        <f t="shared" si="113"/>
        <v>#VALUE!</v>
      </c>
      <c r="EP94" s="37" t="e">
        <f t="shared" si="113"/>
        <v>#VALUE!</v>
      </c>
      <c r="EQ94" s="37" t="e">
        <f t="shared" ref="EQ94:HB94" si="114">IF(EQ$36="x",FALSE,IF(AND($M94&gt;=EQ$40,$M94&lt;ER$40),TRUE,IF($Q94&lt;&gt;FALSE,IF(EP94=TRUE,IF(EQ$40&lt;=$Q94,TRUE,FALSE),FALSE),FALSE)))</f>
        <v>#VALUE!</v>
      </c>
      <c r="ER94" s="37" t="e">
        <f t="shared" si="114"/>
        <v>#VALUE!</v>
      </c>
      <c r="ES94" s="37" t="e">
        <f t="shared" si="114"/>
        <v>#VALUE!</v>
      </c>
      <c r="ET94" s="37" t="e">
        <f t="shared" si="114"/>
        <v>#VALUE!</v>
      </c>
      <c r="EU94" s="37" t="e">
        <f t="shared" si="114"/>
        <v>#VALUE!</v>
      </c>
      <c r="EV94" s="37" t="e">
        <f t="shared" si="114"/>
        <v>#VALUE!</v>
      </c>
      <c r="EW94" s="37" t="e">
        <f t="shared" si="114"/>
        <v>#VALUE!</v>
      </c>
      <c r="EX94" s="37" t="e">
        <f t="shared" si="114"/>
        <v>#VALUE!</v>
      </c>
      <c r="EY94" s="37" t="e">
        <f t="shared" si="114"/>
        <v>#VALUE!</v>
      </c>
      <c r="EZ94" s="37" t="e">
        <f t="shared" si="114"/>
        <v>#VALUE!</v>
      </c>
      <c r="FA94" s="37" t="e">
        <f t="shared" si="114"/>
        <v>#VALUE!</v>
      </c>
      <c r="FB94" s="37" t="e">
        <f t="shared" si="114"/>
        <v>#VALUE!</v>
      </c>
      <c r="FC94" s="37" t="e">
        <f t="shared" si="114"/>
        <v>#VALUE!</v>
      </c>
      <c r="FD94" s="37" t="e">
        <f t="shared" si="114"/>
        <v>#VALUE!</v>
      </c>
      <c r="FE94" s="37" t="e">
        <f t="shared" si="114"/>
        <v>#VALUE!</v>
      </c>
      <c r="FF94" s="37" t="e">
        <f t="shared" si="114"/>
        <v>#VALUE!</v>
      </c>
      <c r="FG94" s="37" t="e">
        <f t="shared" si="114"/>
        <v>#VALUE!</v>
      </c>
      <c r="FH94" s="37" t="e">
        <f t="shared" si="114"/>
        <v>#VALUE!</v>
      </c>
      <c r="FI94" s="37" t="e">
        <f t="shared" si="114"/>
        <v>#VALUE!</v>
      </c>
      <c r="FJ94" s="37" t="e">
        <f t="shared" si="114"/>
        <v>#VALUE!</v>
      </c>
      <c r="FK94" s="37" t="e">
        <f t="shared" si="114"/>
        <v>#VALUE!</v>
      </c>
      <c r="FL94" s="37" t="e">
        <f t="shared" si="114"/>
        <v>#VALUE!</v>
      </c>
      <c r="FM94" s="37" t="e">
        <f t="shared" si="114"/>
        <v>#VALUE!</v>
      </c>
      <c r="FN94" s="37" t="e">
        <f t="shared" si="114"/>
        <v>#VALUE!</v>
      </c>
      <c r="FO94" s="37" t="e">
        <f t="shared" si="114"/>
        <v>#VALUE!</v>
      </c>
      <c r="FP94" s="37" t="e">
        <f t="shared" si="114"/>
        <v>#VALUE!</v>
      </c>
      <c r="FQ94" s="37" t="e">
        <f t="shared" si="114"/>
        <v>#VALUE!</v>
      </c>
      <c r="FR94" s="37" t="e">
        <f t="shared" si="114"/>
        <v>#VALUE!</v>
      </c>
      <c r="FS94" s="37" t="e">
        <f t="shared" si="114"/>
        <v>#VALUE!</v>
      </c>
      <c r="FT94" s="37" t="e">
        <f t="shared" si="114"/>
        <v>#VALUE!</v>
      </c>
      <c r="FU94" s="37" t="e">
        <f t="shared" si="114"/>
        <v>#VALUE!</v>
      </c>
      <c r="FV94" s="37" t="e">
        <f t="shared" si="114"/>
        <v>#VALUE!</v>
      </c>
      <c r="FW94" s="37" t="e">
        <f t="shared" si="114"/>
        <v>#VALUE!</v>
      </c>
      <c r="FX94" s="37" t="e">
        <f t="shared" si="114"/>
        <v>#VALUE!</v>
      </c>
      <c r="FY94" s="37" t="e">
        <f t="shared" si="114"/>
        <v>#VALUE!</v>
      </c>
      <c r="FZ94" s="37" t="e">
        <f t="shared" si="114"/>
        <v>#VALUE!</v>
      </c>
      <c r="GA94" s="37" t="e">
        <f t="shared" si="114"/>
        <v>#VALUE!</v>
      </c>
      <c r="GB94" s="37" t="e">
        <f t="shared" si="114"/>
        <v>#VALUE!</v>
      </c>
      <c r="GC94" s="37" t="e">
        <f t="shared" si="114"/>
        <v>#VALUE!</v>
      </c>
      <c r="GD94" s="37" t="e">
        <f t="shared" si="114"/>
        <v>#VALUE!</v>
      </c>
      <c r="GE94" s="37" t="e">
        <f t="shared" si="114"/>
        <v>#VALUE!</v>
      </c>
      <c r="GF94" s="37" t="e">
        <f t="shared" si="114"/>
        <v>#VALUE!</v>
      </c>
      <c r="GG94" s="37" t="e">
        <f t="shared" si="114"/>
        <v>#VALUE!</v>
      </c>
      <c r="GH94" s="37" t="e">
        <f t="shared" si="114"/>
        <v>#VALUE!</v>
      </c>
      <c r="GI94" s="37" t="e">
        <f t="shared" si="114"/>
        <v>#VALUE!</v>
      </c>
      <c r="GJ94" s="37" t="e">
        <f t="shared" si="114"/>
        <v>#VALUE!</v>
      </c>
      <c r="GK94" s="37" t="e">
        <f t="shared" si="114"/>
        <v>#VALUE!</v>
      </c>
      <c r="GL94" s="37" t="e">
        <f t="shared" si="114"/>
        <v>#VALUE!</v>
      </c>
      <c r="GM94" s="37" t="e">
        <f t="shared" si="114"/>
        <v>#VALUE!</v>
      </c>
      <c r="GN94" s="37" t="e">
        <f t="shared" si="114"/>
        <v>#VALUE!</v>
      </c>
      <c r="GO94" s="37" t="e">
        <f t="shared" si="114"/>
        <v>#VALUE!</v>
      </c>
      <c r="GP94" s="37" t="e">
        <f t="shared" si="114"/>
        <v>#VALUE!</v>
      </c>
      <c r="GQ94" s="37" t="e">
        <f t="shared" si="114"/>
        <v>#VALUE!</v>
      </c>
      <c r="GR94" s="37" t="e">
        <f t="shared" si="114"/>
        <v>#VALUE!</v>
      </c>
      <c r="GS94" s="37" t="e">
        <f t="shared" si="114"/>
        <v>#VALUE!</v>
      </c>
      <c r="GT94" s="37" t="e">
        <f t="shared" si="114"/>
        <v>#VALUE!</v>
      </c>
      <c r="GU94" s="37" t="e">
        <f t="shared" si="114"/>
        <v>#VALUE!</v>
      </c>
      <c r="GV94" s="37" t="e">
        <f t="shared" si="114"/>
        <v>#VALUE!</v>
      </c>
      <c r="GW94" s="37" t="e">
        <f t="shared" si="114"/>
        <v>#VALUE!</v>
      </c>
      <c r="GX94" s="37" t="e">
        <f t="shared" si="114"/>
        <v>#VALUE!</v>
      </c>
      <c r="GY94" s="37" t="e">
        <f t="shared" si="114"/>
        <v>#VALUE!</v>
      </c>
      <c r="GZ94" s="37" t="e">
        <f t="shared" si="114"/>
        <v>#VALUE!</v>
      </c>
      <c r="HA94" s="37" t="e">
        <f t="shared" si="114"/>
        <v>#VALUE!</v>
      </c>
      <c r="HB94" s="37" t="e">
        <f t="shared" si="114"/>
        <v>#VALUE!</v>
      </c>
      <c r="HC94" s="37" t="e">
        <f t="shared" ref="HC94:IS94" si="115">IF(HC$36="x",FALSE,IF(AND($M94&gt;=HC$40,$M94&lt;HD$40),TRUE,IF($Q94&lt;&gt;FALSE,IF(HB94=TRUE,IF(HC$40&lt;=$Q94,TRUE,FALSE),FALSE),FALSE)))</f>
        <v>#VALUE!</v>
      </c>
      <c r="HD94" s="37" t="e">
        <f t="shared" si="115"/>
        <v>#VALUE!</v>
      </c>
      <c r="HE94" s="37" t="e">
        <f t="shared" si="115"/>
        <v>#VALUE!</v>
      </c>
      <c r="HF94" s="37" t="e">
        <f t="shared" si="115"/>
        <v>#VALUE!</v>
      </c>
      <c r="HG94" s="37" t="e">
        <f t="shared" si="115"/>
        <v>#VALUE!</v>
      </c>
      <c r="HH94" s="37" t="e">
        <f t="shared" si="115"/>
        <v>#VALUE!</v>
      </c>
      <c r="HI94" s="37" t="e">
        <f t="shared" si="115"/>
        <v>#VALUE!</v>
      </c>
      <c r="HJ94" s="37" t="e">
        <f t="shared" si="115"/>
        <v>#VALUE!</v>
      </c>
      <c r="HK94" s="37" t="e">
        <f t="shared" si="115"/>
        <v>#VALUE!</v>
      </c>
      <c r="HL94" s="37" t="e">
        <f t="shared" si="115"/>
        <v>#VALUE!</v>
      </c>
      <c r="HM94" s="37" t="e">
        <f t="shared" si="115"/>
        <v>#VALUE!</v>
      </c>
      <c r="HN94" s="37" t="e">
        <f t="shared" si="115"/>
        <v>#VALUE!</v>
      </c>
      <c r="HO94" s="37" t="e">
        <f t="shared" si="115"/>
        <v>#VALUE!</v>
      </c>
      <c r="HP94" s="37" t="e">
        <f t="shared" si="115"/>
        <v>#VALUE!</v>
      </c>
      <c r="HQ94" s="37" t="e">
        <f t="shared" si="115"/>
        <v>#VALUE!</v>
      </c>
      <c r="HR94" s="37" t="e">
        <f t="shared" si="115"/>
        <v>#VALUE!</v>
      </c>
      <c r="HS94" s="37" t="e">
        <f t="shared" si="115"/>
        <v>#VALUE!</v>
      </c>
      <c r="HT94" s="37" t="e">
        <f t="shared" si="115"/>
        <v>#VALUE!</v>
      </c>
      <c r="HU94" s="37" t="e">
        <f t="shared" si="115"/>
        <v>#VALUE!</v>
      </c>
      <c r="HV94" s="37" t="e">
        <f t="shared" si="115"/>
        <v>#VALUE!</v>
      </c>
      <c r="HW94" s="37" t="e">
        <f t="shared" si="115"/>
        <v>#VALUE!</v>
      </c>
      <c r="HX94" s="37" t="e">
        <f t="shared" si="115"/>
        <v>#VALUE!</v>
      </c>
      <c r="HY94" s="37" t="e">
        <f t="shared" si="115"/>
        <v>#VALUE!</v>
      </c>
      <c r="HZ94" s="37" t="e">
        <f t="shared" si="115"/>
        <v>#VALUE!</v>
      </c>
      <c r="IA94" s="37" t="e">
        <f t="shared" si="115"/>
        <v>#VALUE!</v>
      </c>
      <c r="IB94" s="37" t="e">
        <f t="shared" si="115"/>
        <v>#VALUE!</v>
      </c>
      <c r="IC94" s="37" t="e">
        <f t="shared" si="115"/>
        <v>#VALUE!</v>
      </c>
      <c r="ID94" s="37" t="e">
        <f t="shared" si="115"/>
        <v>#VALUE!</v>
      </c>
      <c r="IE94" s="37" t="e">
        <f t="shared" si="115"/>
        <v>#VALUE!</v>
      </c>
      <c r="IF94" s="37" t="e">
        <f t="shared" si="115"/>
        <v>#VALUE!</v>
      </c>
      <c r="IG94" s="37" t="e">
        <f t="shared" si="115"/>
        <v>#VALUE!</v>
      </c>
      <c r="IH94" s="37" t="e">
        <f t="shared" si="115"/>
        <v>#VALUE!</v>
      </c>
      <c r="II94" s="37" t="e">
        <f t="shared" si="115"/>
        <v>#VALUE!</v>
      </c>
      <c r="IJ94" s="37" t="e">
        <f t="shared" si="115"/>
        <v>#VALUE!</v>
      </c>
      <c r="IK94" s="37" t="e">
        <f t="shared" si="115"/>
        <v>#VALUE!</v>
      </c>
      <c r="IL94" s="37" t="e">
        <f t="shared" si="115"/>
        <v>#VALUE!</v>
      </c>
      <c r="IM94" s="37" t="e">
        <f t="shared" si="115"/>
        <v>#VALUE!</v>
      </c>
      <c r="IN94" s="37" t="e">
        <f t="shared" si="115"/>
        <v>#VALUE!</v>
      </c>
      <c r="IO94" s="37" t="e">
        <f t="shared" si="115"/>
        <v>#VALUE!</v>
      </c>
      <c r="IP94" s="37" t="e">
        <f t="shared" si="115"/>
        <v>#VALUE!</v>
      </c>
      <c r="IQ94" s="37" t="e">
        <f t="shared" si="115"/>
        <v>#VALUE!</v>
      </c>
      <c r="IR94" s="37" t="e">
        <f t="shared" si="115"/>
        <v>#VALUE!</v>
      </c>
      <c r="IS94" s="37" t="e">
        <f t="shared" si="115"/>
        <v>#VALUE!</v>
      </c>
    </row>
    <row r="95" spans="2:253" ht="15" customHeight="1">
      <c r="B95" s="245"/>
      <c r="C95" s="256"/>
      <c r="D95" s="256"/>
      <c r="E95" s="248"/>
      <c r="F95" s="249"/>
      <c r="G95" s="230"/>
      <c r="H95" s="231"/>
      <c r="I95" s="230"/>
      <c r="J95" s="231"/>
      <c r="K95" s="225"/>
      <c r="L95" s="222"/>
      <c r="M95" s="202" t="s">
        <v>74</v>
      </c>
      <c r="N95" s="203"/>
      <c r="O95" s="203"/>
      <c r="P95" s="203"/>
      <c r="Q95" s="204"/>
      <c r="R95" s="39"/>
      <c r="S95" s="40"/>
      <c r="T95" s="40"/>
      <c r="U95" s="41"/>
      <c r="V95" s="39"/>
      <c r="W95" s="40"/>
      <c r="X95" s="40"/>
      <c r="Y95" s="41"/>
      <c r="Z95" s="39"/>
      <c r="AA95" s="40"/>
      <c r="AB95" s="40"/>
      <c r="AC95" s="41"/>
      <c r="AD95" s="39"/>
      <c r="AE95" s="40"/>
      <c r="AF95" s="40"/>
      <c r="AG95" s="41"/>
      <c r="AH95" s="39"/>
      <c r="AI95" s="40"/>
      <c r="AJ95" s="40"/>
      <c r="AK95" s="41"/>
      <c r="AL95" s="39"/>
      <c r="AM95" s="40"/>
      <c r="AN95" s="40"/>
      <c r="AO95" s="41"/>
      <c r="AP95" s="39"/>
      <c r="AQ95" s="40"/>
      <c r="AR95" s="40"/>
      <c r="AS95" s="41"/>
      <c r="AT95" s="39"/>
      <c r="AU95" s="40"/>
      <c r="AV95" s="40"/>
      <c r="AW95" s="41"/>
      <c r="AX95" s="39"/>
      <c r="AY95" s="40"/>
      <c r="AZ95" s="40"/>
      <c r="BA95" s="41"/>
      <c r="BB95" s="39"/>
      <c r="BC95" s="40"/>
      <c r="BD95" s="40"/>
      <c r="BE95" s="41"/>
      <c r="BF95" s="39"/>
      <c r="BG95" s="40"/>
      <c r="BH95" s="40"/>
      <c r="BI95" s="41"/>
      <c r="BJ95" s="39"/>
      <c r="BK95" s="40"/>
      <c r="BL95" s="40"/>
      <c r="BM95" s="41"/>
      <c r="BN95" s="39"/>
      <c r="BO95" s="40"/>
      <c r="BP95" s="40"/>
      <c r="BQ95" s="41"/>
      <c r="BR95" s="39"/>
      <c r="BS95" s="40"/>
      <c r="BT95" s="40"/>
      <c r="BU95" s="41"/>
      <c r="BV95" s="39"/>
      <c r="BW95" s="40"/>
      <c r="BX95" s="40"/>
      <c r="BY95" s="41"/>
      <c r="BZ95" s="39"/>
      <c r="CA95" s="40"/>
      <c r="CB95" s="40"/>
      <c r="CC95" s="41"/>
      <c r="CD95" s="39"/>
      <c r="CE95" s="40"/>
      <c r="CF95" s="40"/>
      <c r="CG95" s="41"/>
      <c r="CH95" s="39"/>
      <c r="CI95" s="40"/>
      <c r="CJ95" s="40"/>
      <c r="CK95" s="41"/>
      <c r="CL95" s="39"/>
      <c r="CM95" s="40"/>
      <c r="CN95" s="40"/>
      <c r="CO95" s="41"/>
      <c r="CP95" s="39"/>
      <c r="CQ95" s="40"/>
      <c r="CR95" s="40"/>
      <c r="CS95" s="41"/>
      <c r="CT95" s="39"/>
      <c r="CU95" s="40"/>
      <c r="CV95" s="40"/>
      <c r="CW95" s="41"/>
      <c r="CX95" s="39"/>
      <c r="CY95" s="40"/>
      <c r="CZ95" s="40"/>
      <c r="DA95" s="41"/>
      <c r="DB95" s="39"/>
      <c r="DC95" s="40"/>
      <c r="DD95" s="40"/>
      <c r="DE95" s="41"/>
      <c r="DF95" s="39"/>
      <c r="DG95" s="40"/>
      <c r="DH95" s="40"/>
      <c r="DI95" s="41"/>
      <c r="DJ95" s="39"/>
      <c r="DK95" s="40"/>
      <c r="DL95" s="40"/>
      <c r="DM95" s="41"/>
      <c r="DN95" s="39"/>
      <c r="DO95" s="40"/>
      <c r="DP95" s="40"/>
      <c r="DQ95" s="41"/>
      <c r="DR95" s="39"/>
      <c r="DS95" s="40"/>
      <c r="DT95" s="40"/>
      <c r="DU95" s="41"/>
      <c r="DV95" s="39"/>
      <c r="DW95" s="40"/>
      <c r="DX95" s="40"/>
      <c r="DY95" s="41"/>
      <c r="DZ95" s="39"/>
      <c r="EA95" s="40"/>
      <c r="EB95" s="40"/>
      <c r="EC95" s="41"/>
      <c r="ED95" s="39"/>
      <c r="EE95" s="40"/>
      <c r="EF95" s="40"/>
      <c r="EG95" s="41"/>
      <c r="EH95" s="39"/>
      <c r="EI95" s="40"/>
      <c r="EJ95" s="40"/>
      <c r="EK95" s="41"/>
      <c r="EL95" s="39"/>
      <c r="EM95" s="40"/>
      <c r="EN95" s="40"/>
      <c r="EO95" s="41"/>
      <c r="EP95" s="39"/>
      <c r="EQ95" s="40"/>
      <c r="ER95" s="40"/>
      <c r="ES95" s="41"/>
      <c r="ET95" s="39"/>
      <c r="EU95" s="40"/>
      <c r="EV95" s="40"/>
      <c r="EW95" s="41"/>
      <c r="EX95" s="39"/>
      <c r="EY95" s="40"/>
      <c r="EZ95" s="40"/>
      <c r="FA95" s="41"/>
      <c r="FB95" s="39"/>
      <c r="FC95" s="40"/>
      <c r="FD95" s="40"/>
      <c r="FE95" s="41"/>
      <c r="FF95" s="39"/>
      <c r="FG95" s="40"/>
      <c r="FH95" s="40"/>
      <c r="FI95" s="41"/>
      <c r="FJ95" s="39"/>
      <c r="FK95" s="40"/>
      <c r="FL95" s="40"/>
      <c r="FM95" s="41"/>
      <c r="FN95" s="39"/>
      <c r="FO95" s="40"/>
      <c r="FP95" s="40"/>
      <c r="FQ95" s="41"/>
      <c r="FR95" s="39"/>
      <c r="FS95" s="40"/>
      <c r="FT95" s="40"/>
      <c r="FU95" s="41"/>
      <c r="FV95" s="39"/>
      <c r="FW95" s="40"/>
      <c r="FX95" s="40"/>
      <c r="FY95" s="41"/>
      <c r="FZ95" s="39"/>
      <c r="GA95" s="40"/>
      <c r="GB95" s="40"/>
      <c r="GC95" s="41"/>
      <c r="GD95" s="39"/>
      <c r="GE95" s="40"/>
      <c r="GF95" s="40"/>
      <c r="GG95" s="41"/>
      <c r="GH95" s="39"/>
      <c r="GI95" s="40"/>
      <c r="GJ95" s="40"/>
      <c r="GK95" s="41"/>
      <c r="GL95" s="39"/>
      <c r="GM95" s="40"/>
      <c r="GN95" s="40"/>
      <c r="GO95" s="41"/>
      <c r="GP95" s="39"/>
      <c r="GQ95" s="40"/>
      <c r="GR95" s="40"/>
      <c r="GS95" s="41"/>
      <c r="GT95" s="39"/>
      <c r="GU95" s="40"/>
      <c r="GV95" s="40"/>
      <c r="GW95" s="41"/>
      <c r="GX95" s="39"/>
      <c r="GY95" s="40"/>
      <c r="GZ95" s="40"/>
      <c r="HA95" s="41"/>
      <c r="HB95" s="39"/>
      <c r="HC95" s="40"/>
      <c r="HD95" s="40"/>
      <c r="HE95" s="41"/>
      <c r="HF95" s="39"/>
      <c r="HG95" s="40"/>
      <c r="HH95" s="40"/>
      <c r="HI95" s="41"/>
      <c r="HJ95" s="39"/>
      <c r="HK95" s="40"/>
      <c r="HL95" s="40"/>
      <c r="HM95" s="41"/>
      <c r="HN95" s="39"/>
      <c r="HO95" s="40"/>
      <c r="HP95" s="40"/>
      <c r="HQ95" s="41"/>
      <c r="HR95" s="39"/>
      <c r="HS95" s="40"/>
      <c r="HT95" s="40"/>
      <c r="HU95" s="41"/>
      <c r="HV95" s="39"/>
      <c r="HW95" s="40"/>
      <c r="HX95" s="40"/>
      <c r="HY95" s="41"/>
      <c r="HZ95" s="39"/>
      <c r="IA95" s="40"/>
      <c r="IB95" s="40"/>
      <c r="IC95" s="41"/>
      <c r="ID95" s="39"/>
      <c r="IE95" s="40"/>
      <c r="IF95" s="40"/>
      <c r="IG95" s="41"/>
      <c r="IH95" s="39"/>
      <c r="II95" s="40"/>
      <c r="IJ95" s="40"/>
      <c r="IK95" s="41"/>
      <c r="IL95" s="39"/>
      <c r="IM95" s="40"/>
      <c r="IN95" s="40"/>
      <c r="IO95" s="41"/>
      <c r="IP95" s="39"/>
      <c r="IQ95" s="40"/>
      <c r="IR95" s="40"/>
      <c r="IS95" s="41"/>
    </row>
    <row r="96" spans="2:253" ht="0.15" customHeight="1">
      <c r="B96" s="122"/>
      <c r="C96" s="256"/>
      <c r="D96" s="256"/>
      <c r="E96" s="180"/>
      <c r="F96" s="151"/>
      <c r="G96" s="186"/>
      <c r="H96" s="187"/>
      <c r="I96" s="186"/>
      <c r="J96" s="187"/>
      <c r="K96" s="130"/>
      <c r="L96" s="94"/>
      <c r="M96" s="97" t="e">
        <f>ROUND(TEXT(G95,"????"),0)</f>
        <v>#VALUE!</v>
      </c>
      <c r="N96" s="98"/>
      <c r="O96" s="98"/>
      <c r="P96" s="98"/>
      <c r="Q96" s="99" t="b">
        <f>IF(COUNT(I95)=1,ROUND(TEXT(I95,"????"),0),FALSE)</f>
        <v>0</v>
      </c>
      <c r="R96" s="37" t="e">
        <f>IF(R$36="x",FALSE,IF(AND($M96&gt;=R$40,$M96&lt;S$40),TRUE,IF($Q96&lt;&gt;FALSE,IF($Q96&lt;=R$40,TRUE,FALSE))))</f>
        <v>#VALUE!</v>
      </c>
      <c r="S96" s="37" t="e">
        <f t="shared" ref="S96:CD96" si="116">IF(S$36="x",FALSE,IF(AND($M96&gt;=S$40,$M96&lt;T$40),TRUE,IF($Q96&lt;&gt;FALSE,IF(R96=TRUE,IF(S$40&lt;=$Q96,TRUE,FALSE),FALSE),FALSE)))</f>
        <v>#VALUE!</v>
      </c>
      <c r="T96" s="37" t="e">
        <f t="shared" si="116"/>
        <v>#VALUE!</v>
      </c>
      <c r="U96" s="37" t="e">
        <f t="shared" si="116"/>
        <v>#VALUE!</v>
      </c>
      <c r="V96" s="37" t="e">
        <f t="shared" si="116"/>
        <v>#VALUE!</v>
      </c>
      <c r="W96" s="37" t="e">
        <f t="shared" si="116"/>
        <v>#VALUE!</v>
      </c>
      <c r="X96" s="37" t="e">
        <f t="shared" si="116"/>
        <v>#VALUE!</v>
      </c>
      <c r="Y96" s="37" t="e">
        <f t="shared" si="116"/>
        <v>#VALUE!</v>
      </c>
      <c r="Z96" s="37" t="e">
        <f t="shared" si="116"/>
        <v>#VALUE!</v>
      </c>
      <c r="AA96" s="37" t="e">
        <f t="shared" si="116"/>
        <v>#VALUE!</v>
      </c>
      <c r="AB96" s="37" t="e">
        <f t="shared" si="116"/>
        <v>#VALUE!</v>
      </c>
      <c r="AC96" s="37" t="e">
        <f t="shared" si="116"/>
        <v>#VALUE!</v>
      </c>
      <c r="AD96" s="37" t="e">
        <f t="shared" si="116"/>
        <v>#VALUE!</v>
      </c>
      <c r="AE96" s="37" t="e">
        <f t="shared" si="116"/>
        <v>#VALUE!</v>
      </c>
      <c r="AF96" s="37" t="e">
        <f t="shared" si="116"/>
        <v>#VALUE!</v>
      </c>
      <c r="AG96" s="37" t="e">
        <f t="shared" si="116"/>
        <v>#VALUE!</v>
      </c>
      <c r="AH96" s="37" t="e">
        <f t="shared" si="116"/>
        <v>#VALUE!</v>
      </c>
      <c r="AI96" s="37" t="e">
        <f t="shared" si="116"/>
        <v>#VALUE!</v>
      </c>
      <c r="AJ96" s="37" t="e">
        <f t="shared" si="116"/>
        <v>#VALUE!</v>
      </c>
      <c r="AK96" s="37" t="e">
        <f t="shared" si="116"/>
        <v>#VALUE!</v>
      </c>
      <c r="AL96" s="37" t="e">
        <f t="shared" si="116"/>
        <v>#VALUE!</v>
      </c>
      <c r="AM96" s="37" t="e">
        <f t="shared" si="116"/>
        <v>#VALUE!</v>
      </c>
      <c r="AN96" s="37" t="e">
        <f t="shared" si="116"/>
        <v>#VALUE!</v>
      </c>
      <c r="AO96" s="37" t="e">
        <f t="shared" si="116"/>
        <v>#VALUE!</v>
      </c>
      <c r="AP96" s="37" t="e">
        <f t="shared" si="116"/>
        <v>#VALUE!</v>
      </c>
      <c r="AQ96" s="37" t="e">
        <f t="shared" si="116"/>
        <v>#VALUE!</v>
      </c>
      <c r="AR96" s="37" t="e">
        <f t="shared" si="116"/>
        <v>#VALUE!</v>
      </c>
      <c r="AS96" s="37" t="e">
        <f t="shared" si="116"/>
        <v>#VALUE!</v>
      </c>
      <c r="AT96" s="37" t="e">
        <f t="shared" si="116"/>
        <v>#VALUE!</v>
      </c>
      <c r="AU96" s="37" t="e">
        <f t="shared" si="116"/>
        <v>#VALUE!</v>
      </c>
      <c r="AV96" s="37" t="e">
        <f t="shared" si="116"/>
        <v>#VALUE!</v>
      </c>
      <c r="AW96" s="37" t="e">
        <f t="shared" si="116"/>
        <v>#VALUE!</v>
      </c>
      <c r="AX96" s="37" t="e">
        <f t="shared" si="116"/>
        <v>#VALUE!</v>
      </c>
      <c r="AY96" s="37" t="e">
        <f t="shared" si="116"/>
        <v>#VALUE!</v>
      </c>
      <c r="AZ96" s="37" t="e">
        <f t="shared" si="116"/>
        <v>#VALUE!</v>
      </c>
      <c r="BA96" s="37" t="e">
        <f t="shared" si="116"/>
        <v>#VALUE!</v>
      </c>
      <c r="BB96" s="37" t="e">
        <f t="shared" si="116"/>
        <v>#VALUE!</v>
      </c>
      <c r="BC96" s="37" t="e">
        <f t="shared" si="116"/>
        <v>#VALUE!</v>
      </c>
      <c r="BD96" s="37" t="e">
        <f t="shared" si="116"/>
        <v>#VALUE!</v>
      </c>
      <c r="BE96" s="37" t="e">
        <f t="shared" si="116"/>
        <v>#VALUE!</v>
      </c>
      <c r="BF96" s="37" t="e">
        <f t="shared" si="116"/>
        <v>#VALUE!</v>
      </c>
      <c r="BG96" s="37" t="e">
        <f t="shared" si="116"/>
        <v>#VALUE!</v>
      </c>
      <c r="BH96" s="37" t="e">
        <f t="shared" si="116"/>
        <v>#VALUE!</v>
      </c>
      <c r="BI96" s="37" t="e">
        <f t="shared" si="116"/>
        <v>#VALUE!</v>
      </c>
      <c r="BJ96" s="37" t="e">
        <f t="shared" si="116"/>
        <v>#VALUE!</v>
      </c>
      <c r="BK96" s="37" t="e">
        <f t="shared" si="116"/>
        <v>#VALUE!</v>
      </c>
      <c r="BL96" s="37" t="e">
        <f t="shared" si="116"/>
        <v>#VALUE!</v>
      </c>
      <c r="BM96" s="37" t="e">
        <f t="shared" si="116"/>
        <v>#VALUE!</v>
      </c>
      <c r="BN96" s="37" t="e">
        <f t="shared" si="116"/>
        <v>#VALUE!</v>
      </c>
      <c r="BO96" s="37" t="e">
        <f t="shared" si="116"/>
        <v>#VALUE!</v>
      </c>
      <c r="BP96" s="37" t="e">
        <f t="shared" si="116"/>
        <v>#VALUE!</v>
      </c>
      <c r="BQ96" s="37" t="e">
        <f t="shared" si="116"/>
        <v>#VALUE!</v>
      </c>
      <c r="BR96" s="37" t="e">
        <f t="shared" si="116"/>
        <v>#VALUE!</v>
      </c>
      <c r="BS96" s="37" t="e">
        <f t="shared" si="116"/>
        <v>#VALUE!</v>
      </c>
      <c r="BT96" s="37" t="e">
        <f t="shared" si="116"/>
        <v>#VALUE!</v>
      </c>
      <c r="BU96" s="37" t="e">
        <f t="shared" si="116"/>
        <v>#VALUE!</v>
      </c>
      <c r="BV96" s="37" t="e">
        <f t="shared" si="116"/>
        <v>#VALUE!</v>
      </c>
      <c r="BW96" s="37" t="e">
        <f t="shared" si="116"/>
        <v>#VALUE!</v>
      </c>
      <c r="BX96" s="37" t="e">
        <f t="shared" si="116"/>
        <v>#VALUE!</v>
      </c>
      <c r="BY96" s="37" t="e">
        <f t="shared" si="116"/>
        <v>#VALUE!</v>
      </c>
      <c r="BZ96" s="37" t="e">
        <f t="shared" si="116"/>
        <v>#VALUE!</v>
      </c>
      <c r="CA96" s="37" t="e">
        <f t="shared" si="116"/>
        <v>#VALUE!</v>
      </c>
      <c r="CB96" s="37" t="e">
        <f t="shared" si="116"/>
        <v>#VALUE!</v>
      </c>
      <c r="CC96" s="37" t="e">
        <f t="shared" si="116"/>
        <v>#VALUE!</v>
      </c>
      <c r="CD96" s="37" t="e">
        <f t="shared" si="116"/>
        <v>#VALUE!</v>
      </c>
      <c r="CE96" s="37" t="e">
        <f t="shared" ref="CE96:EP96" si="117">IF(CE$36="x",FALSE,IF(AND($M96&gt;=CE$40,$M96&lt;CF$40),TRUE,IF($Q96&lt;&gt;FALSE,IF(CD96=TRUE,IF(CE$40&lt;=$Q96,TRUE,FALSE),FALSE),FALSE)))</f>
        <v>#VALUE!</v>
      </c>
      <c r="CF96" s="37" t="e">
        <f t="shared" si="117"/>
        <v>#VALUE!</v>
      </c>
      <c r="CG96" s="37" t="e">
        <f t="shared" si="117"/>
        <v>#VALUE!</v>
      </c>
      <c r="CH96" s="37" t="e">
        <f t="shared" si="117"/>
        <v>#VALUE!</v>
      </c>
      <c r="CI96" s="37" t="e">
        <f t="shared" si="117"/>
        <v>#VALUE!</v>
      </c>
      <c r="CJ96" s="37" t="e">
        <f t="shared" si="117"/>
        <v>#VALUE!</v>
      </c>
      <c r="CK96" s="37" t="e">
        <f t="shared" si="117"/>
        <v>#VALUE!</v>
      </c>
      <c r="CL96" s="37" t="e">
        <f t="shared" si="117"/>
        <v>#VALUE!</v>
      </c>
      <c r="CM96" s="37" t="e">
        <f t="shared" si="117"/>
        <v>#VALUE!</v>
      </c>
      <c r="CN96" s="37" t="e">
        <f t="shared" si="117"/>
        <v>#VALUE!</v>
      </c>
      <c r="CO96" s="37" t="e">
        <f t="shared" si="117"/>
        <v>#VALUE!</v>
      </c>
      <c r="CP96" s="37" t="e">
        <f t="shared" si="117"/>
        <v>#VALUE!</v>
      </c>
      <c r="CQ96" s="37" t="e">
        <f t="shared" si="117"/>
        <v>#VALUE!</v>
      </c>
      <c r="CR96" s="37" t="e">
        <f t="shared" si="117"/>
        <v>#VALUE!</v>
      </c>
      <c r="CS96" s="37" t="e">
        <f t="shared" si="117"/>
        <v>#VALUE!</v>
      </c>
      <c r="CT96" s="37" t="e">
        <f t="shared" si="117"/>
        <v>#VALUE!</v>
      </c>
      <c r="CU96" s="37" t="e">
        <f t="shared" si="117"/>
        <v>#VALUE!</v>
      </c>
      <c r="CV96" s="37" t="e">
        <f t="shared" si="117"/>
        <v>#VALUE!</v>
      </c>
      <c r="CW96" s="37" t="e">
        <f t="shared" si="117"/>
        <v>#VALUE!</v>
      </c>
      <c r="CX96" s="37" t="e">
        <f t="shared" si="117"/>
        <v>#VALUE!</v>
      </c>
      <c r="CY96" s="37" t="e">
        <f t="shared" si="117"/>
        <v>#VALUE!</v>
      </c>
      <c r="CZ96" s="37" t="e">
        <f t="shared" si="117"/>
        <v>#VALUE!</v>
      </c>
      <c r="DA96" s="37" t="e">
        <f t="shared" si="117"/>
        <v>#VALUE!</v>
      </c>
      <c r="DB96" s="37" t="e">
        <f t="shared" si="117"/>
        <v>#VALUE!</v>
      </c>
      <c r="DC96" s="37" t="e">
        <f t="shared" si="117"/>
        <v>#VALUE!</v>
      </c>
      <c r="DD96" s="37" t="e">
        <f t="shared" si="117"/>
        <v>#VALUE!</v>
      </c>
      <c r="DE96" s="37" t="e">
        <f t="shared" si="117"/>
        <v>#VALUE!</v>
      </c>
      <c r="DF96" s="37" t="e">
        <f t="shared" si="117"/>
        <v>#VALUE!</v>
      </c>
      <c r="DG96" s="37" t="e">
        <f t="shared" si="117"/>
        <v>#VALUE!</v>
      </c>
      <c r="DH96" s="37" t="e">
        <f t="shared" si="117"/>
        <v>#VALUE!</v>
      </c>
      <c r="DI96" s="37" t="e">
        <f t="shared" si="117"/>
        <v>#VALUE!</v>
      </c>
      <c r="DJ96" s="37" t="e">
        <f t="shared" si="117"/>
        <v>#VALUE!</v>
      </c>
      <c r="DK96" s="37" t="e">
        <f t="shared" si="117"/>
        <v>#VALUE!</v>
      </c>
      <c r="DL96" s="37" t="e">
        <f t="shared" si="117"/>
        <v>#VALUE!</v>
      </c>
      <c r="DM96" s="37" t="e">
        <f t="shared" si="117"/>
        <v>#VALUE!</v>
      </c>
      <c r="DN96" s="37" t="e">
        <f t="shared" si="117"/>
        <v>#VALUE!</v>
      </c>
      <c r="DO96" s="37" t="e">
        <f t="shared" si="117"/>
        <v>#VALUE!</v>
      </c>
      <c r="DP96" s="37" t="e">
        <f t="shared" si="117"/>
        <v>#VALUE!</v>
      </c>
      <c r="DQ96" s="37" t="e">
        <f t="shared" si="117"/>
        <v>#VALUE!</v>
      </c>
      <c r="DR96" s="37" t="e">
        <f t="shared" si="117"/>
        <v>#VALUE!</v>
      </c>
      <c r="DS96" s="37" t="e">
        <f t="shared" si="117"/>
        <v>#VALUE!</v>
      </c>
      <c r="DT96" s="37" t="e">
        <f t="shared" si="117"/>
        <v>#VALUE!</v>
      </c>
      <c r="DU96" s="37" t="e">
        <f t="shared" si="117"/>
        <v>#VALUE!</v>
      </c>
      <c r="DV96" s="37" t="e">
        <f t="shared" si="117"/>
        <v>#VALUE!</v>
      </c>
      <c r="DW96" s="37" t="e">
        <f t="shared" si="117"/>
        <v>#VALUE!</v>
      </c>
      <c r="DX96" s="37" t="e">
        <f t="shared" si="117"/>
        <v>#VALUE!</v>
      </c>
      <c r="DY96" s="37" t="e">
        <f t="shared" si="117"/>
        <v>#VALUE!</v>
      </c>
      <c r="DZ96" s="37" t="e">
        <f t="shared" si="117"/>
        <v>#VALUE!</v>
      </c>
      <c r="EA96" s="37" t="e">
        <f t="shared" si="117"/>
        <v>#VALUE!</v>
      </c>
      <c r="EB96" s="37" t="e">
        <f t="shared" si="117"/>
        <v>#VALUE!</v>
      </c>
      <c r="EC96" s="37" t="e">
        <f t="shared" si="117"/>
        <v>#VALUE!</v>
      </c>
      <c r="ED96" s="37" t="e">
        <f t="shared" si="117"/>
        <v>#VALUE!</v>
      </c>
      <c r="EE96" s="37" t="e">
        <f t="shared" si="117"/>
        <v>#VALUE!</v>
      </c>
      <c r="EF96" s="37" t="e">
        <f t="shared" si="117"/>
        <v>#VALUE!</v>
      </c>
      <c r="EG96" s="37" t="e">
        <f t="shared" si="117"/>
        <v>#VALUE!</v>
      </c>
      <c r="EH96" s="37" t="e">
        <f t="shared" si="117"/>
        <v>#VALUE!</v>
      </c>
      <c r="EI96" s="37" t="e">
        <f t="shared" si="117"/>
        <v>#VALUE!</v>
      </c>
      <c r="EJ96" s="37" t="e">
        <f t="shared" si="117"/>
        <v>#VALUE!</v>
      </c>
      <c r="EK96" s="37" t="e">
        <f t="shared" si="117"/>
        <v>#VALUE!</v>
      </c>
      <c r="EL96" s="37" t="e">
        <f t="shared" si="117"/>
        <v>#VALUE!</v>
      </c>
      <c r="EM96" s="37" t="e">
        <f t="shared" si="117"/>
        <v>#VALUE!</v>
      </c>
      <c r="EN96" s="37" t="e">
        <f t="shared" si="117"/>
        <v>#VALUE!</v>
      </c>
      <c r="EO96" s="37" t="e">
        <f t="shared" si="117"/>
        <v>#VALUE!</v>
      </c>
      <c r="EP96" s="37" t="e">
        <f t="shared" si="117"/>
        <v>#VALUE!</v>
      </c>
      <c r="EQ96" s="37" t="e">
        <f t="shared" ref="EQ96:HB96" si="118">IF(EQ$36="x",FALSE,IF(AND($M96&gt;=EQ$40,$M96&lt;ER$40),TRUE,IF($Q96&lt;&gt;FALSE,IF(EP96=TRUE,IF(EQ$40&lt;=$Q96,TRUE,FALSE),FALSE),FALSE)))</f>
        <v>#VALUE!</v>
      </c>
      <c r="ER96" s="37" t="e">
        <f t="shared" si="118"/>
        <v>#VALUE!</v>
      </c>
      <c r="ES96" s="37" t="e">
        <f t="shared" si="118"/>
        <v>#VALUE!</v>
      </c>
      <c r="ET96" s="37" t="e">
        <f t="shared" si="118"/>
        <v>#VALUE!</v>
      </c>
      <c r="EU96" s="37" t="e">
        <f t="shared" si="118"/>
        <v>#VALUE!</v>
      </c>
      <c r="EV96" s="37" t="e">
        <f t="shared" si="118"/>
        <v>#VALUE!</v>
      </c>
      <c r="EW96" s="37" t="e">
        <f t="shared" si="118"/>
        <v>#VALUE!</v>
      </c>
      <c r="EX96" s="37" t="e">
        <f t="shared" si="118"/>
        <v>#VALUE!</v>
      </c>
      <c r="EY96" s="37" t="e">
        <f t="shared" si="118"/>
        <v>#VALUE!</v>
      </c>
      <c r="EZ96" s="37" t="e">
        <f t="shared" si="118"/>
        <v>#VALUE!</v>
      </c>
      <c r="FA96" s="37" t="e">
        <f t="shared" si="118"/>
        <v>#VALUE!</v>
      </c>
      <c r="FB96" s="37" t="e">
        <f t="shared" si="118"/>
        <v>#VALUE!</v>
      </c>
      <c r="FC96" s="37" t="e">
        <f t="shared" si="118"/>
        <v>#VALUE!</v>
      </c>
      <c r="FD96" s="37" t="e">
        <f t="shared" si="118"/>
        <v>#VALUE!</v>
      </c>
      <c r="FE96" s="37" t="e">
        <f t="shared" si="118"/>
        <v>#VALUE!</v>
      </c>
      <c r="FF96" s="37" t="e">
        <f t="shared" si="118"/>
        <v>#VALUE!</v>
      </c>
      <c r="FG96" s="37" t="e">
        <f t="shared" si="118"/>
        <v>#VALUE!</v>
      </c>
      <c r="FH96" s="37" t="e">
        <f t="shared" si="118"/>
        <v>#VALUE!</v>
      </c>
      <c r="FI96" s="37" t="e">
        <f t="shared" si="118"/>
        <v>#VALUE!</v>
      </c>
      <c r="FJ96" s="37" t="e">
        <f t="shared" si="118"/>
        <v>#VALUE!</v>
      </c>
      <c r="FK96" s="37" t="e">
        <f t="shared" si="118"/>
        <v>#VALUE!</v>
      </c>
      <c r="FL96" s="37" t="e">
        <f t="shared" si="118"/>
        <v>#VALUE!</v>
      </c>
      <c r="FM96" s="37" t="e">
        <f t="shared" si="118"/>
        <v>#VALUE!</v>
      </c>
      <c r="FN96" s="37" t="e">
        <f t="shared" si="118"/>
        <v>#VALUE!</v>
      </c>
      <c r="FO96" s="37" t="e">
        <f t="shared" si="118"/>
        <v>#VALUE!</v>
      </c>
      <c r="FP96" s="37" t="e">
        <f t="shared" si="118"/>
        <v>#VALUE!</v>
      </c>
      <c r="FQ96" s="37" t="e">
        <f t="shared" si="118"/>
        <v>#VALUE!</v>
      </c>
      <c r="FR96" s="37" t="e">
        <f t="shared" si="118"/>
        <v>#VALUE!</v>
      </c>
      <c r="FS96" s="37" t="e">
        <f t="shared" si="118"/>
        <v>#VALUE!</v>
      </c>
      <c r="FT96" s="37" t="e">
        <f t="shared" si="118"/>
        <v>#VALUE!</v>
      </c>
      <c r="FU96" s="37" t="e">
        <f t="shared" si="118"/>
        <v>#VALUE!</v>
      </c>
      <c r="FV96" s="37" t="e">
        <f t="shared" si="118"/>
        <v>#VALUE!</v>
      </c>
      <c r="FW96" s="37" t="e">
        <f t="shared" si="118"/>
        <v>#VALUE!</v>
      </c>
      <c r="FX96" s="37" t="e">
        <f t="shared" si="118"/>
        <v>#VALUE!</v>
      </c>
      <c r="FY96" s="37" t="e">
        <f t="shared" si="118"/>
        <v>#VALUE!</v>
      </c>
      <c r="FZ96" s="37" t="e">
        <f t="shared" si="118"/>
        <v>#VALUE!</v>
      </c>
      <c r="GA96" s="37" t="e">
        <f t="shared" si="118"/>
        <v>#VALUE!</v>
      </c>
      <c r="GB96" s="37" t="e">
        <f t="shared" si="118"/>
        <v>#VALUE!</v>
      </c>
      <c r="GC96" s="37" t="e">
        <f t="shared" si="118"/>
        <v>#VALUE!</v>
      </c>
      <c r="GD96" s="37" t="e">
        <f t="shared" si="118"/>
        <v>#VALUE!</v>
      </c>
      <c r="GE96" s="37" t="e">
        <f t="shared" si="118"/>
        <v>#VALUE!</v>
      </c>
      <c r="GF96" s="37" t="e">
        <f t="shared" si="118"/>
        <v>#VALUE!</v>
      </c>
      <c r="GG96" s="37" t="e">
        <f t="shared" si="118"/>
        <v>#VALUE!</v>
      </c>
      <c r="GH96" s="37" t="e">
        <f t="shared" si="118"/>
        <v>#VALUE!</v>
      </c>
      <c r="GI96" s="37" t="e">
        <f t="shared" si="118"/>
        <v>#VALUE!</v>
      </c>
      <c r="GJ96" s="37" t="e">
        <f t="shared" si="118"/>
        <v>#VALUE!</v>
      </c>
      <c r="GK96" s="37" t="e">
        <f t="shared" si="118"/>
        <v>#VALUE!</v>
      </c>
      <c r="GL96" s="37" t="e">
        <f t="shared" si="118"/>
        <v>#VALUE!</v>
      </c>
      <c r="GM96" s="37" t="e">
        <f t="shared" si="118"/>
        <v>#VALUE!</v>
      </c>
      <c r="GN96" s="37" t="e">
        <f t="shared" si="118"/>
        <v>#VALUE!</v>
      </c>
      <c r="GO96" s="37" t="e">
        <f t="shared" si="118"/>
        <v>#VALUE!</v>
      </c>
      <c r="GP96" s="37" t="e">
        <f t="shared" si="118"/>
        <v>#VALUE!</v>
      </c>
      <c r="GQ96" s="37" t="e">
        <f t="shared" si="118"/>
        <v>#VALUE!</v>
      </c>
      <c r="GR96" s="37" t="e">
        <f t="shared" si="118"/>
        <v>#VALUE!</v>
      </c>
      <c r="GS96" s="37" t="e">
        <f t="shared" si="118"/>
        <v>#VALUE!</v>
      </c>
      <c r="GT96" s="37" t="e">
        <f t="shared" si="118"/>
        <v>#VALUE!</v>
      </c>
      <c r="GU96" s="37" t="e">
        <f t="shared" si="118"/>
        <v>#VALUE!</v>
      </c>
      <c r="GV96" s="37" t="e">
        <f t="shared" si="118"/>
        <v>#VALUE!</v>
      </c>
      <c r="GW96" s="37" t="e">
        <f t="shared" si="118"/>
        <v>#VALUE!</v>
      </c>
      <c r="GX96" s="37" t="e">
        <f t="shared" si="118"/>
        <v>#VALUE!</v>
      </c>
      <c r="GY96" s="37" t="e">
        <f t="shared" si="118"/>
        <v>#VALUE!</v>
      </c>
      <c r="GZ96" s="37" t="e">
        <f t="shared" si="118"/>
        <v>#VALUE!</v>
      </c>
      <c r="HA96" s="37" t="e">
        <f t="shared" si="118"/>
        <v>#VALUE!</v>
      </c>
      <c r="HB96" s="37" t="e">
        <f t="shared" si="118"/>
        <v>#VALUE!</v>
      </c>
      <c r="HC96" s="37" t="e">
        <f t="shared" ref="HC96:IS96" si="119">IF(HC$36="x",FALSE,IF(AND($M96&gt;=HC$40,$M96&lt;HD$40),TRUE,IF($Q96&lt;&gt;FALSE,IF(HB96=TRUE,IF(HC$40&lt;=$Q96,TRUE,FALSE),FALSE),FALSE)))</f>
        <v>#VALUE!</v>
      </c>
      <c r="HD96" s="37" t="e">
        <f t="shared" si="119"/>
        <v>#VALUE!</v>
      </c>
      <c r="HE96" s="37" t="e">
        <f t="shared" si="119"/>
        <v>#VALUE!</v>
      </c>
      <c r="HF96" s="37" t="e">
        <f t="shared" si="119"/>
        <v>#VALUE!</v>
      </c>
      <c r="HG96" s="37" t="e">
        <f t="shared" si="119"/>
        <v>#VALUE!</v>
      </c>
      <c r="HH96" s="37" t="e">
        <f t="shared" si="119"/>
        <v>#VALUE!</v>
      </c>
      <c r="HI96" s="37" t="e">
        <f t="shared" si="119"/>
        <v>#VALUE!</v>
      </c>
      <c r="HJ96" s="37" t="e">
        <f t="shared" si="119"/>
        <v>#VALUE!</v>
      </c>
      <c r="HK96" s="37" t="e">
        <f t="shared" si="119"/>
        <v>#VALUE!</v>
      </c>
      <c r="HL96" s="37" t="e">
        <f t="shared" si="119"/>
        <v>#VALUE!</v>
      </c>
      <c r="HM96" s="37" t="e">
        <f t="shared" si="119"/>
        <v>#VALUE!</v>
      </c>
      <c r="HN96" s="37" t="e">
        <f t="shared" si="119"/>
        <v>#VALUE!</v>
      </c>
      <c r="HO96" s="37" t="e">
        <f t="shared" si="119"/>
        <v>#VALUE!</v>
      </c>
      <c r="HP96" s="37" t="e">
        <f t="shared" si="119"/>
        <v>#VALUE!</v>
      </c>
      <c r="HQ96" s="37" t="e">
        <f t="shared" si="119"/>
        <v>#VALUE!</v>
      </c>
      <c r="HR96" s="37" t="e">
        <f t="shared" si="119"/>
        <v>#VALUE!</v>
      </c>
      <c r="HS96" s="37" t="e">
        <f t="shared" si="119"/>
        <v>#VALUE!</v>
      </c>
      <c r="HT96" s="37" t="e">
        <f t="shared" si="119"/>
        <v>#VALUE!</v>
      </c>
      <c r="HU96" s="37" t="e">
        <f t="shared" si="119"/>
        <v>#VALUE!</v>
      </c>
      <c r="HV96" s="37" t="e">
        <f t="shared" si="119"/>
        <v>#VALUE!</v>
      </c>
      <c r="HW96" s="37" t="e">
        <f t="shared" si="119"/>
        <v>#VALUE!</v>
      </c>
      <c r="HX96" s="37" t="e">
        <f t="shared" si="119"/>
        <v>#VALUE!</v>
      </c>
      <c r="HY96" s="37" t="e">
        <f t="shared" si="119"/>
        <v>#VALUE!</v>
      </c>
      <c r="HZ96" s="37" t="e">
        <f t="shared" si="119"/>
        <v>#VALUE!</v>
      </c>
      <c r="IA96" s="37" t="e">
        <f t="shared" si="119"/>
        <v>#VALUE!</v>
      </c>
      <c r="IB96" s="37" t="e">
        <f t="shared" si="119"/>
        <v>#VALUE!</v>
      </c>
      <c r="IC96" s="37" t="e">
        <f t="shared" si="119"/>
        <v>#VALUE!</v>
      </c>
      <c r="ID96" s="37" t="e">
        <f t="shared" si="119"/>
        <v>#VALUE!</v>
      </c>
      <c r="IE96" s="37" t="e">
        <f t="shared" si="119"/>
        <v>#VALUE!</v>
      </c>
      <c r="IF96" s="37" t="e">
        <f t="shared" si="119"/>
        <v>#VALUE!</v>
      </c>
      <c r="IG96" s="37" t="e">
        <f t="shared" si="119"/>
        <v>#VALUE!</v>
      </c>
      <c r="IH96" s="37" t="e">
        <f t="shared" si="119"/>
        <v>#VALUE!</v>
      </c>
      <c r="II96" s="37" t="e">
        <f t="shared" si="119"/>
        <v>#VALUE!</v>
      </c>
      <c r="IJ96" s="37" t="e">
        <f t="shared" si="119"/>
        <v>#VALUE!</v>
      </c>
      <c r="IK96" s="37" t="e">
        <f t="shared" si="119"/>
        <v>#VALUE!</v>
      </c>
      <c r="IL96" s="37" t="e">
        <f t="shared" si="119"/>
        <v>#VALUE!</v>
      </c>
      <c r="IM96" s="37" t="e">
        <f t="shared" si="119"/>
        <v>#VALUE!</v>
      </c>
      <c r="IN96" s="37" t="e">
        <f t="shared" si="119"/>
        <v>#VALUE!</v>
      </c>
      <c r="IO96" s="37" t="e">
        <f t="shared" si="119"/>
        <v>#VALUE!</v>
      </c>
      <c r="IP96" s="37" t="e">
        <f t="shared" si="119"/>
        <v>#VALUE!</v>
      </c>
      <c r="IQ96" s="37" t="e">
        <f t="shared" si="119"/>
        <v>#VALUE!</v>
      </c>
      <c r="IR96" s="37" t="e">
        <f t="shared" si="119"/>
        <v>#VALUE!</v>
      </c>
      <c r="IS96" s="37" t="e">
        <f t="shared" si="119"/>
        <v>#VALUE!</v>
      </c>
    </row>
    <row r="97" spans="2:253" ht="15" customHeight="1">
      <c r="B97" s="243">
        <v>16</v>
      </c>
      <c r="C97" s="256" t="s">
        <v>90</v>
      </c>
      <c r="D97" s="256"/>
      <c r="E97" s="246"/>
      <c r="F97" s="247"/>
      <c r="G97" s="228"/>
      <c r="H97" s="229"/>
      <c r="I97" s="228"/>
      <c r="J97" s="229"/>
      <c r="K97" s="224">
        <f>IF(G97="",0,IF(I97="",1,(I97-G97+1)))</f>
        <v>0</v>
      </c>
      <c r="L97" s="222"/>
      <c r="M97" s="223" t="s">
        <v>76</v>
      </c>
      <c r="N97" s="223"/>
      <c r="O97" s="223"/>
      <c r="P97" s="223"/>
      <c r="Q97" s="223"/>
      <c r="R97" s="32"/>
      <c r="S97" s="33"/>
      <c r="T97" s="33"/>
      <c r="U97" s="34"/>
      <c r="V97" s="32"/>
      <c r="W97" s="33"/>
      <c r="X97" s="33"/>
      <c r="Y97" s="34"/>
      <c r="Z97" s="32"/>
      <c r="AA97" s="33"/>
      <c r="AB97" s="33"/>
      <c r="AC97" s="34"/>
      <c r="AD97" s="32"/>
      <c r="AE97" s="33"/>
      <c r="AF97" s="33"/>
      <c r="AG97" s="34"/>
      <c r="AH97" s="32"/>
      <c r="AI97" s="33"/>
      <c r="AJ97" s="33"/>
      <c r="AK97" s="34"/>
      <c r="AL97" s="32"/>
      <c r="AM97" s="33"/>
      <c r="AN97" s="33"/>
      <c r="AO97" s="34"/>
      <c r="AP97" s="32"/>
      <c r="AQ97" s="33"/>
      <c r="AR97" s="33"/>
      <c r="AS97" s="34"/>
      <c r="AT97" s="32"/>
      <c r="AU97" s="33"/>
      <c r="AV97" s="33"/>
      <c r="AW97" s="34"/>
      <c r="AX97" s="32"/>
      <c r="AY97" s="33"/>
      <c r="AZ97" s="33"/>
      <c r="BA97" s="34"/>
      <c r="BB97" s="32"/>
      <c r="BC97" s="33"/>
      <c r="BD97" s="33"/>
      <c r="BE97" s="34"/>
      <c r="BF97" s="32"/>
      <c r="BG97" s="33"/>
      <c r="BH97" s="33"/>
      <c r="BI97" s="34"/>
      <c r="BJ97" s="32"/>
      <c r="BK97" s="33"/>
      <c r="BL97" s="33"/>
      <c r="BM97" s="34"/>
      <c r="BN97" s="32"/>
      <c r="BO97" s="33"/>
      <c r="BP97" s="33"/>
      <c r="BQ97" s="34"/>
      <c r="BR97" s="32"/>
      <c r="BS97" s="33"/>
      <c r="BT97" s="33"/>
      <c r="BU97" s="34"/>
      <c r="BV97" s="32"/>
      <c r="BW97" s="33"/>
      <c r="BX97" s="33"/>
      <c r="BY97" s="34"/>
      <c r="BZ97" s="32"/>
      <c r="CA97" s="33"/>
      <c r="CB97" s="33"/>
      <c r="CC97" s="34"/>
      <c r="CD97" s="32"/>
      <c r="CE97" s="33"/>
      <c r="CF97" s="33"/>
      <c r="CG97" s="34"/>
      <c r="CH97" s="32"/>
      <c r="CI97" s="33"/>
      <c r="CJ97" s="33"/>
      <c r="CK97" s="34"/>
      <c r="CL97" s="32"/>
      <c r="CM97" s="33"/>
      <c r="CN97" s="33"/>
      <c r="CO97" s="34"/>
      <c r="CP97" s="32"/>
      <c r="CQ97" s="33"/>
      <c r="CR97" s="33"/>
      <c r="CS97" s="34"/>
      <c r="CT97" s="32"/>
      <c r="CU97" s="33"/>
      <c r="CV97" s="33"/>
      <c r="CW97" s="34"/>
      <c r="CX97" s="32"/>
      <c r="CY97" s="33"/>
      <c r="CZ97" s="33"/>
      <c r="DA97" s="34"/>
      <c r="DB97" s="32"/>
      <c r="DC97" s="33"/>
      <c r="DD97" s="33"/>
      <c r="DE97" s="34"/>
      <c r="DF97" s="32"/>
      <c r="DG97" s="33"/>
      <c r="DH97" s="33"/>
      <c r="DI97" s="34"/>
      <c r="DJ97" s="32"/>
      <c r="DK97" s="33"/>
      <c r="DL97" s="33"/>
      <c r="DM97" s="34"/>
      <c r="DN97" s="32"/>
      <c r="DO97" s="33"/>
      <c r="DP97" s="33"/>
      <c r="DQ97" s="34"/>
      <c r="DR97" s="32"/>
      <c r="DS97" s="33"/>
      <c r="DT97" s="33"/>
      <c r="DU97" s="34"/>
      <c r="DV97" s="32"/>
      <c r="DW97" s="33"/>
      <c r="DX97" s="33"/>
      <c r="DY97" s="34"/>
      <c r="DZ97" s="32"/>
      <c r="EA97" s="33"/>
      <c r="EB97" s="33"/>
      <c r="EC97" s="34"/>
      <c r="ED97" s="32"/>
      <c r="EE97" s="33"/>
      <c r="EF97" s="33"/>
      <c r="EG97" s="34"/>
      <c r="EH97" s="32"/>
      <c r="EI97" s="33"/>
      <c r="EJ97" s="33"/>
      <c r="EK97" s="34"/>
      <c r="EL97" s="32"/>
      <c r="EM97" s="33"/>
      <c r="EN97" s="33"/>
      <c r="EO97" s="34"/>
      <c r="EP97" s="32"/>
      <c r="EQ97" s="33"/>
      <c r="ER97" s="33"/>
      <c r="ES97" s="34"/>
      <c r="ET97" s="32"/>
      <c r="EU97" s="33"/>
      <c r="EV97" s="33"/>
      <c r="EW97" s="34"/>
      <c r="EX97" s="32"/>
      <c r="EY97" s="33"/>
      <c r="EZ97" s="33"/>
      <c r="FA97" s="34"/>
      <c r="FB97" s="32"/>
      <c r="FC97" s="33"/>
      <c r="FD97" s="33"/>
      <c r="FE97" s="34"/>
      <c r="FF97" s="32"/>
      <c r="FG97" s="33"/>
      <c r="FH97" s="33"/>
      <c r="FI97" s="34"/>
      <c r="FJ97" s="32"/>
      <c r="FK97" s="33"/>
      <c r="FL97" s="33"/>
      <c r="FM97" s="34"/>
      <c r="FN97" s="32"/>
      <c r="FO97" s="33"/>
      <c r="FP97" s="33"/>
      <c r="FQ97" s="34"/>
      <c r="FR97" s="32"/>
      <c r="FS97" s="33"/>
      <c r="FT97" s="33"/>
      <c r="FU97" s="34"/>
      <c r="FV97" s="32"/>
      <c r="FW97" s="33"/>
      <c r="FX97" s="33"/>
      <c r="FY97" s="34"/>
      <c r="FZ97" s="32"/>
      <c r="GA97" s="33"/>
      <c r="GB97" s="33"/>
      <c r="GC97" s="34"/>
      <c r="GD97" s="32"/>
      <c r="GE97" s="33"/>
      <c r="GF97" s="33"/>
      <c r="GG97" s="34"/>
      <c r="GH97" s="32"/>
      <c r="GI97" s="33"/>
      <c r="GJ97" s="33"/>
      <c r="GK97" s="34"/>
      <c r="GL97" s="32"/>
      <c r="GM97" s="33"/>
      <c r="GN97" s="33"/>
      <c r="GO97" s="34"/>
      <c r="GP97" s="32"/>
      <c r="GQ97" s="33"/>
      <c r="GR97" s="33"/>
      <c r="GS97" s="34"/>
      <c r="GT97" s="32"/>
      <c r="GU97" s="33"/>
      <c r="GV97" s="33"/>
      <c r="GW97" s="34"/>
      <c r="GX97" s="32"/>
      <c r="GY97" s="33"/>
      <c r="GZ97" s="33"/>
      <c r="HA97" s="34"/>
      <c r="HB97" s="32"/>
      <c r="HC97" s="33"/>
      <c r="HD97" s="33"/>
      <c r="HE97" s="34"/>
      <c r="HF97" s="32"/>
      <c r="HG97" s="33"/>
      <c r="HH97" s="33"/>
      <c r="HI97" s="34"/>
      <c r="HJ97" s="32"/>
      <c r="HK97" s="33"/>
      <c r="HL97" s="33"/>
      <c r="HM97" s="34"/>
      <c r="HN97" s="32"/>
      <c r="HO97" s="33"/>
      <c r="HP97" s="33"/>
      <c r="HQ97" s="34"/>
      <c r="HR97" s="32"/>
      <c r="HS97" s="33"/>
      <c r="HT97" s="33"/>
      <c r="HU97" s="34"/>
      <c r="HV97" s="32"/>
      <c r="HW97" s="33"/>
      <c r="HX97" s="33"/>
      <c r="HY97" s="34"/>
      <c r="HZ97" s="32"/>
      <c r="IA97" s="33"/>
      <c r="IB97" s="33"/>
      <c r="IC97" s="34"/>
      <c r="ID97" s="32"/>
      <c r="IE97" s="33"/>
      <c r="IF97" s="33"/>
      <c r="IG97" s="34"/>
      <c r="IH97" s="32"/>
      <c r="II97" s="33"/>
      <c r="IJ97" s="33"/>
      <c r="IK97" s="34"/>
      <c r="IL97" s="32"/>
      <c r="IM97" s="33"/>
      <c r="IN97" s="33"/>
      <c r="IO97" s="34"/>
      <c r="IP97" s="32"/>
      <c r="IQ97" s="33"/>
      <c r="IR97" s="33"/>
      <c r="IS97" s="34"/>
    </row>
    <row r="98" spans="2:253" ht="0.15" customHeight="1">
      <c r="B98" s="244"/>
      <c r="C98" s="256"/>
      <c r="D98" s="256"/>
      <c r="E98" s="246"/>
      <c r="F98" s="247"/>
      <c r="G98" s="183"/>
      <c r="H98" s="184"/>
      <c r="I98" s="183"/>
      <c r="J98" s="185"/>
      <c r="K98" s="224"/>
      <c r="L98" s="222"/>
      <c r="M98" s="95" t="e">
        <f>ROUND(TEXT(G97,"????"),0)</f>
        <v>#VALUE!</v>
      </c>
      <c r="N98" s="96"/>
      <c r="O98" s="96"/>
      <c r="P98" s="96"/>
      <c r="Q98" s="95" t="b">
        <f>IF(COUNT(I97)=1,ROUND(TEXT(I97,"????"),0),FALSE)</f>
        <v>0</v>
      </c>
      <c r="R98" s="37" t="e">
        <f>IF(R$36="x",FALSE,IF(AND($M98&gt;=R$40,$M98&lt;S$40),TRUE,IF($Q98&lt;&gt;FALSE,IF($Q98&lt;=R$40,TRUE,FALSE))))</f>
        <v>#VALUE!</v>
      </c>
      <c r="S98" s="37" t="e">
        <f t="shared" ref="S98:CD98" si="120">IF(S$36="x",FALSE,IF(AND($M98&gt;=S$40,$M98&lt;T$40),TRUE,IF($Q98&lt;&gt;FALSE,IF(R98=TRUE,IF(S$40&lt;=$Q98,TRUE,FALSE),FALSE),FALSE)))</f>
        <v>#VALUE!</v>
      </c>
      <c r="T98" s="37" t="e">
        <f t="shared" si="120"/>
        <v>#VALUE!</v>
      </c>
      <c r="U98" s="37" t="e">
        <f t="shared" si="120"/>
        <v>#VALUE!</v>
      </c>
      <c r="V98" s="37" t="e">
        <f t="shared" si="120"/>
        <v>#VALUE!</v>
      </c>
      <c r="W98" s="37" t="e">
        <f t="shared" si="120"/>
        <v>#VALUE!</v>
      </c>
      <c r="X98" s="37" t="e">
        <f t="shared" si="120"/>
        <v>#VALUE!</v>
      </c>
      <c r="Y98" s="37" t="e">
        <f t="shared" si="120"/>
        <v>#VALUE!</v>
      </c>
      <c r="Z98" s="37" t="e">
        <f t="shared" si="120"/>
        <v>#VALUE!</v>
      </c>
      <c r="AA98" s="37" t="e">
        <f t="shared" si="120"/>
        <v>#VALUE!</v>
      </c>
      <c r="AB98" s="37" t="e">
        <f t="shared" si="120"/>
        <v>#VALUE!</v>
      </c>
      <c r="AC98" s="37" t="e">
        <f t="shared" si="120"/>
        <v>#VALUE!</v>
      </c>
      <c r="AD98" s="37" t="e">
        <f t="shared" si="120"/>
        <v>#VALUE!</v>
      </c>
      <c r="AE98" s="37" t="e">
        <f t="shared" si="120"/>
        <v>#VALUE!</v>
      </c>
      <c r="AF98" s="37" t="e">
        <f t="shared" si="120"/>
        <v>#VALUE!</v>
      </c>
      <c r="AG98" s="37" t="e">
        <f t="shared" si="120"/>
        <v>#VALUE!</v>
      </c>
      <c r="AH98" s="37" t="e">
        <f t="shared" si="120"/>
        <v>#VALUE!</v>
      </c>
      <c r="AI98" s="37" t="e">
        <f t="shared" si="120"/>
        <v>#VALUE!</v>
      </c>
      <c r="AJ98" s="37" t="e">
        <f t="shared" si="120"/>
        <v>#VALUE!</v>
      </c>
      <c r="AK98" s="37" t="e">
        <f t="shared" si="120"/>
        <v>#VALUE!</v>
      </c>
      <c r="AL98" s="37" t="e">
        <f t="shared" si="120"/>
        <v>#VALUE!</v>
      </c>
      <c r="AM98" s="37" t="e">
        <f t="shared" si="120"/>
        <v>#VALUE!</v>
      </c>
      <c r="AN98" s="37" t="e">
        <f t="shared" si="120"/>
        <v>#VALUE!</v>
      </c>
      <c r="AO98" s="37" t="e">
        <f t="shared" si="120"/>
        <v>#VALUE!</v>
      </c>
      <c r="AP98" s="37" t="e">
        <f t="shared" si="120"/>
        <v>#VALUE!</v>
      </c>
      <c r="AQ98" s="37" t="e">
        <f t="shared" si="120"/>
        <v>#VALUE!</v>
      </c>
      <c r="AR98" s="37" t="e">
        <f t="shared" si="120"/>
        <v>#VALUE!</v>
      </c>
      <c r="AS98" s="37" t="e">
        <f t="shared" si="120"/>
        <v>#VALUE!</v>
      </c>
      <c r="AT98" s="37" t="e">
        <f t="shared" si="120"/>
        <v>#VALUE!</v>
      </c>
      <c r="AU98" s="37" t="e">
        <f t="shared" si="120"/>
        <v>#VALUE!</v>
      </c>
      <c r="AV98" s="37" t="e">
        <f t="shared" si="120"/>
        <v>#VALUE!</v>
      </c>
      <c r="AW98" s="37" t="e">
        <f t="shared" si="120"/>
        <v>#VALUE!</v>
      </c>
      <c r="AX98" s="37" t="e">
        <f t="shared" si="120"/>
        <v>#VALUE!</v>
      </c>
      <c r="AY98" s="37" t="e">
        <f t="shared" si="120"/>
        <v>#VALUE!</v>
      </c>
      <c r="AZ98" s="37" t="e">
        <f t="shared" si="120"/>
        <v>#VALUE!</v>
      </c>
      <c r="BA98" s="37" t="e">
        <f t="shared" si="120"/>
        <v>#VALUE!</v>
      </c>
      <c r="BB98" s="37" t="e">
        <f t="shared" si="120"/>
        <v>#VALUE!</v>
      </c>
      <c r="BC98" s="37" t="e">
        <f t="shared" si="120"/>
        <v>#VALUE!</v>
      </c>
      <c r="BD98" s="37" t="e">
        <f t="shared" si="120"/>
        <v>#VALUE!</v>
      </c>
      <c r="BE98" s="37" t="e">
        <f t="shared" si="120"/>
        <v>#VALUE!</v>
      </c>
      <c r="BF98" s="37" t="e">
        <f t="shared" si="120"/>
        <v>#VALUE!</v>
      </c>
      <c r="BG98" s="37" t="e">
        <f t="shared" si="120"/>
        <v>#VALUE!</v>
      </c>
      <c r="BH98" s="37" t="e">
        <f t="shared" si="120"/>
        <v>#VALUE!</v>
      </c>
      <c r="BI98" s="37" t="e">
        <f t="shared" si="120"/>
        <v>#VALUE!</v>
      </c>
      <c r="BJ98" s="37" t="e">
        <f t="shared" si="120"/>
        <v>#VALUE!</v>
      </c>
      <c r="BK98" s="37" t="e">
        <f t="shared" si="120"/>
        <v>#VALUE!</v>
      </c>
      <c r="BL98" s="37" t="e">
        <f t="shared" si="120"/>
        <v>#VALUE!</v>
      </c>
      <c r="BM98" s="37" t="e">
        <f t="shared" si="120"/>
        <v>#VALUE!</v>
      </c>
      <c r="BN98" s="37" t="e">
        <f t="shared" si="120"/>
        <v>#VALUE!</v>
      </c>
      <c r="BO98" s="37" t="e">
        <f t="shared" si="120"/>
        <v>#VALUE!</v>
      </c>
      <c r="BP98" s="37" t="e">
        <f t="shared" si="120"/>
        <v>#VALUE!</v>
      </c>
      <c r="BQ98" s="37" t="e">
        <f t="shared" si="120"/>
        <v>#VALUE!</v>
      </c>
      <c r="BR98" s="37" t="e">
        <f t="shared" si="120"/>
        <v>#VALUE!</v>
      </c>
      <c r="BS98" s="37" t="e">
        <f t="shared" si="120"/>
        <v>#VALUE!</v>
      </c>
      <c r="BT98" s="37" t="e">
        <f t="shared" si="120"/>
        <v>#VALUE!</v>
      </c>
      <c r="BU98" s="37" t="e">
        <f t="shared" si="120"/>
        <v>#VALUE!</v>
      </c>
      <c r="BV98" s="37" t="e">
        <f t="shared" si="120"/>
        <v>#VALUE!</v>
      </c>
      <c r="BW98" s="37" t="e">
        <f t="shared" si="120"/>
        <v>#VALUE!</v>
      </c>
      <c r="BX98" s="37" t="e">
        <f t="shared" si="120"/>
        <v>#VALUE!</v>
      </c>
      <c r="BY98" s="37" t="e">
        <f t="shared" si="120"/>
        <v>#VALUE!</v>
      </c>
      <c r="BZ98" s="37" t="e">
        <f t="shared" si="120"/>
        <v>#VALUE!</v>
      </c>
      <c r="CA98" s="37" t="e">
        <f t="shared" si="120"/>
        <v>#VALUE!</v>
      </c>
      <c r="CB98" s="37" t="e">
        <f t="shared" si="120"/>
        <v>#VALUE!</v>
      </c>
      <c r="CC98" s="37" t="e">
        <f t="shared" si="120"/>
        <v>#VALUE!</v>
      </c>
      <c r="CD98" s="37" t="e">
        <f t="shared" si="120"/>
        <v>#VALUE!</v>
      </c>
      <c r="CE98" s="37" t="e">
        <f t="shared" ref="CE98:EP98" si="121">IF(CE$36="x",FALSE,IF(AND($M98&gt;=CE$40,$M98&lt;CF$40),TRUE,IF($Q98&lt;&gt;FALSE,IF(CD98=TRUE,IF(CE$40&lt;=$Q98,TRUE,FALSE),FALSE),FALSE)))</f>
        <v>#VALUE!</v>
      </c>
      <c r="CF98" s="37" t="e">
        <f t="shared" si="121"/>
        <v>#VALUE!</v>
      </c>
      <c r="CG98" s="37" t="e">
        <f t="shared" si="121"/>
        <v>#VALUE!</v>
      </c>
      <c r="CH98" s="37" t="e">
        <f t="shared" si="121"/>
        <v>#VALUE!</v>
      </c>
      <c r="CI98" s="37" t="e">
        <f t="shared" si="121"/>
        <v>#VALUE!</v>
      </c>
      <c r="CJ98" s="37" t="e">
        <f t="shared" si="121"/>
        <v>#VALUE!</v>
      </c>
      <c r="CK98" s="37" t="e">
        <f t="shared" si="121"/>
        <v>#VALUE!</v>
      </c>
      <c r="CL98" s="37" t="e">
        <f t="shared" si="121"/>
        <v>#VALUE!</v>
      </c>
      <c r="CM98" s="37" t="e">
        <f t="shared" si="121"/>
        <v>#VALUE!</v>
      </c>
      <c r="CN98" s="37" t="e">
        <f t="shared" si="121"/>
        <v>#VALUE!</v>
      </c>
      <c r="CO98" s="37" t="e">
        <f t="shared" si="121"/>
        <v>#VALUE!</v>
      </c>
      <c r="CP98" s="37" t="e">
        <f t="shared" si="121"/>
        <v>#VALUE!</v>
      </c>
      <c r="CQ98" s="37" t="e">
        <f t="shared" si="121"/>
        <v>#VALUE!</v>
      </c>
      <c r="CR98" s="37" t="e">
        <f t="shared" si="121"/>
        <v>#VALUE!</v>
      </c>
      <c r="CS98" s="37" t="e">
        <f t="shared" si="121"/>
        <v>#VALUE!</v>
      </c>
      <c r="CT98" s="37" t="e">
        <f t="shared" si="121"/>
        <v>#VALUE!</v>
      </c>
      <c r="CU98" s="37" t="e">
        <f t="shared" si="121"/>
        <v>#VALUE!</v>
      </c>
      <c r="CV98" s="37" t="e">
        <f t="shared" si="121"/>
        <v>#VALUE!</v>
      </c>
      <c r="CW98" s="37" t="e">
        <f t="shared" si="121"/>
        <v>#VALUE!</v>
      </c>
      <c r="CX98" s="37" t="e">
        <f t="shared" si="121"/>
        <v>#VALUE!</v>
      </c>
      <c r="CY98" s="37" t="e">
        <f t="shared" si="121"/>
        <v>#VALUE!</v>
      </c>
      <c r="CZ98" s="37" t="e">
        <f t="shared" si="121"/>
        <v>#VALUE!</v>
      </c>
      <c r="DA98" s="37" t="e">
        <f t="shared" si="121"/>
        <v>#VALUE!</v>
      </c>
      <c r="DB98" s="37" t="e">
        <f t="shared" si="121"/>
        <v>#VALUE!</v>
      </c>
      <c r="DC98" s="37" t="e">
        <f t="shared" si="121"/>
        <v>#VALUE!</v>
      </c>
      <c r="DD98" s="37" t="e">
        <f t="shared" si="121"/>
        <v>#VALUE!</v>
      </c>
      <c r="DE98" s="37" t="e">
        <f t="shared" si="121"/>
        <v>#VALUE!</v>
      </c>
      <c r="DF98" s="37" t="e">
        <f t="shared" si="121"/>
        <v>#VALUE!</v>
      </c>
      <c r="DG98" s="37" t="e">
        <f t="shared" si="121"/>
        <v>#VALUE!</v>
      </c>
      <c r="DH98" s="37" t="e">
        <f t="shared" si="121"/>
        <v>#VALUE!</v>
      </c>
      <c r="DI98" s="37" t="e">
        <f t="shared" si="121"/>
        <v>#VALUE!</v>
      </c>
      <c r="DJ98" s="37" t="e">
        <f t="shared" si="121"/>
        <v>#VALUE!</v>
      </c>
      <c r="DK98" s="37" t="e">
        <f t="shared" si="121"/>
        <v>#VALUE!</v>
      </c>
      <c r="DL98" s="37" t="e">
        <f t="shared" si="121"/>
        <v>#VALUE!</v>
      </c>
      <c r="DM98" s="37" t="e">
        <f t="shared" si="121"/>
        <v>#VALUE!</v>
      </c>
      <c r="DN98" s="37" t="e">
        <f t="shared" si="121"/>
        <v>#VALUE!</v>
      </c>
      <c r="DO98" s="37" t="e">
        <f t="shared" si="121"/>
        <v>#VALUE!</v>
      </c>
      <c r="DP98" s="37" t="e">
        <f t="shared" si="121"/>
        <v>#VALUE!</v>
      </c>
      <c r="DQ98" s="37" t="e">
        <f t="shared" si="121"/>
        <v>#VALUE!</v>
      </c>
      <c r="DR98" s="37" t="e">
        <f t="shared" si="121"/>
        <v>#VALUE!</v>
      </c>
      <c r="DS98" s="37" t="e">
        <f t="shared" si="121"/>
        <v>#VALUE!</v>
      </c>
      <c r="DT98" s="37" t="e">
        <f t="shared" si="121"/>
        <v>#VALUE!</v>
      </c>
      <c r="DU98" s="37" t="e">
        <f t="shared" si="121"/>
        <v>#VALUE!</v>
      </c>
      <c r="DV98" s="37" t="e">
        <f t="shared" si="121"/>
        <v>#VALUE!</v>
      </c>
      <c r="DW98" s="37" t="e">
        <f t="shared" si="121"/>
        <v>#VALUE!</v>
      </c>
      <c r="DX98" s="37" t="e">
        <f t="shared" si="121"/>
        <v>#VALUE!</v>
      </c>
      <c r="DY98" s="37" t="e">
        <f t="shared" si="121"/>
        <v>#VALUE!</v>
      </c>
      <c r="DZ98" s="37" t="e">
        <f t="shared" si="121"/>
        <v>#VALUE!</v>
      </c>
      <c r="EA98" s="37" t="e">
        <f t="shared" si="121"/>
        <v>#VALUE!</v>
      </c>
      <c r="EB98" s="37" t="e">
        <f t="shared" si="121"/>
        <v>#VALUE!</v>
      </c>
      <c r="EC98" s="37" t="e">
        <f t="shared" si="121"/>
        <v>#VALUE!</v>
      </c>
      <c r="ED98" s="37" t="e">
        <f t="shared" si="121"/>
        <v>#VALUE!</v>
      </c>
      <c r="EE98" s="37" t="e">
        <f t="shared" si="121"/>
        <v>#VALUE!</v>
      </c>
      <c r="EF98" s="37" t="e">
        <f t="shared" si="121"/>
        <v>#VALUE!</v>
      </c>
      <c r="EG98" s="37" t="e">
        <f t="shared" si="121"/>
        <v>#VALUE!</v>
      </c>
      <c r="EH98" s="37" t="e">
        <f t="shared" si="121"/>
        <v>#VALUE!</v>
      </c>
      <c r="EI98" s="37" t="e">
        <f t="shared" si="121"/>
        <v>#VALUE!</v>
      </c>
      <c r="EJ98" s="37" t="e">
        <f t="shared" si="121"/>
        <v>#VALUE!</v>
      </c>
      <c r="EK98" s="37" t="e">
        <f t="shared" si="121"/>
        <v>#VALUE!</v>
      </c>
      <c r="EL98" s="37" t="e">
        <f t="shared" si="121"/>
        <v>#VALUE!</v>
      </c>
      <c r="EM98" s="37" t="e">
        <f t="shared" si="121"/>
        <v>#VALUE!</v>
      </c>
      <c r="EN98" s="37" t="e">
        <f t="shared" si="121"/>
        <v>#VALUE!</v>
      </c>
      <c r="EO98" s="37" t="e">
        <f t="shared" si="121"/>
        <v>#VALUE!</v>
      </c>
      <c r="EP98" s="37" t="e">
        <f t="shared" si="121"/>
        <v>#VALUE!</v>
      </c>
      <c r="EQ98" s="37" t="e">
        <f t="shared" ref="EQ98:HB98" si="122">IF(EQ$36="x",FALSE,IF(AND($M98&gt;=EQ$40,$M98&lt;ER$40),TRUE,IF($Q98&lt;&gt;FALSE,IF(EP98=TRUE,IF(EQ$40&lt;=$Q98,TRUE,FALSE),FALSE),FALSE)))</f>
        <v>#VALUE!</v>
      </c>
      <c r="ER98" s="37" t="e">
        <f t="shared" si="122"/>
        <v>#VALUE!</v>
      </c>
      <c r="ES98" s="37" t="e">
        <f t="shared" si="122"/>
        <v>#VALUE!</v>
      </c>
      <c r="ET98" s="37" t="e">
        <f t="shared" si="122"/>
        <v>#VALUE!</v>
      </c>
      <c r="EU98" s="37" t="e">
        <f t="shared" si="122"/>
        <v>#VALUE!</v>
      </c>
      <c r="EV98" s="37" t="e">
        <f t="shared" si="122"/>
        <v>#VALUE!</v>
      </c>
      <c r="EW98" s="37" t="e">
        <f t="shared" si="122"/>
        <v>#VALUE!</v>
      </c>
      <c r="EX98" s="37" t="e">
        <f t="shared" si="122"/>
        <v>#VALUE!</v>
      </c>
      <c r="EY98" s="37" t="e">
        <f t="shared" si="122"/>
        <v>#VALUE!</v>
      </c>
      <c r="EZ98" s="37" t="e">
        <f t="shared" si="122"/>
        <v>#VALUE!</v>
      </c>
      <c r="FA98" s="37" t="e">
        <f t="shared" si="122"/>
        <v>#VALUE!</v>
      </c>
      <c r="FB98" s="37" t="e">
        <f t="shared" si="122"/>
        <v>#VALUE!</v>
      </c>
      <c r="FC98" s="37" t="e">
        <f t="shared" si="122"/>
        <v>#VALUE!</v>
      </c>
      <c r="FD98" s="37" t="e">
        <f t="shared" si="122"/>
        <v>#VALUE!</v>
      </c>
      <c r="FE98" s="37" t="e">
        <f t="shared" si="122"/>
        <v>#VALUE!</v>
      </c>
      <c r="FF98" s="37" t="e">
        <f t="shared" si="122"/>
        <v>#VALUE!</v>
      </c>
      <c r="FG98" s="37" t="e">
        <f t="shared" si="122"/>
        <v>#VALUE!</v>
      </c>
      <c r="FH98" s="37" t="e">
        <f t="shared" si="122"/>
        <v>#VALUE!</v>
      </c>
      <c r="FI98" s="37" t="e">
        <f t="shared" si="122"/>
        <v>#VALUE!</v>
      </c>
      <c r="FJ98" s="37" t="e">
        <f t="shared" si="122"/>
        <v>#VALUE!</v>
      </c>
      <c r="FK98" s="37" t="e">
        <f t="shared" si="122"/>
        <v>#VALUE!</v>
      </c>
      <c r="FL98" s="37" t="e">
        <f t="shared" si="122"/>
        <v>#VALUE!</v>
      </c>
      <c r="FM98" s="37" t="e">
        <f t="shared" si="122"/>
        <v>#VALUE!</v>
      </c>
      <c r="FN98" s="37" t="e">
        <f t="shared" si="122"/>
        <v>#VALUE!</v>
      </c>
      <c r="FO98" s="37" t="e">
        <f t="shared" si="122"/>
        <v>#VALUE!</v>
      </c>
      <c r="FP98" s="37" t="e">
        <f t="shared" si="122"/>
        <v>#VALUE!</v>
      </c>
      <c r="FQ98" s="37" t="e">
        <f t="shared" si="122"/>
        <v>#VALUE!</v>
      </c>
      <c r="FR98" s="37" t="e">
        <f t="shared" si="122"/>
        <v>#VALUE!</v>
      </c>
      <c r="FS98" s="37" t="e">
        <f t="shared" si="122"/>
        <v>#VALUE!</v>
      </c>
      <c r="FT98" s="37" t="e">
        <f t="shared" si="122"/>
        <v>#VALUE!</v>
      </c>
      <c r="FU98" s="37" t="e">
        <f t="shared" si="122"/>
        <v>#VALUE!</v>
      </c>
      <c r="FV98" s="37" t="e">
        <f t="shared" si="122"/>
        <v>#VALUE!</v>
      </c>
      <c r="FW98" s="37" t="e">
        <f t="shared" si="122"/>
        <v>#VALUE!</v>
      </c>
      <c r="FX98" s="37" t="e">
        <f t="shared" si="122"/>
        <v>#VALUE!</v>
      </c>
      <c r="FY98" s="37" t="e">
        <f t="shared" si="122"/>
        <v>#VALUE!</v>
      </c>
      <c r="FZ98" s="37" t="e">
        <f t="shared" si="122"/>
        <v>#VALUE!</v>
      </c>
      <c r="GA98" s="37" t="e">
        <f t="shared" si="122"/>
        <v>#VALUE!</v>
      </c>
      <c r="GB98" s="37" t="e">
        <f t="shared" si="122"/>
        <v>#VALUE!</v>
      </c>
      <c r="GC98" s="37" t="e">
        <f t="shared" si="122"/>
        <v>#VALUE!</v>
      </c>
      <c r="GD98" s="37" t="e">
        <f t="shared" si="122"/>
        <v>#VALUE!</v>
      </c>
      <c r="GE98" s="37" t="e">
        <f t="shared" si="122"/>
        <v>#VALUE!</v>
      </c>
      <c r="GF98" s="37" t="e">
        <f t="shared" si="122"/>
        <v>#VALUE!</v>
      </c>
      <c r="GG98" s="37" t="e">
        <f t="shared" si="122"/>
        <v>#VALUE!</v>
      </c>
      <c r="GH98" s="37" t="e">
        <f t="shared" si="122"/>
        <v>#VALUE!</v>
      </c>
      <c r="GI98" s="37" t="e">
        <f t="shared" si="122"/>
        <v>#VALUE!</v>
      </c>
      <c r="GJ98" s="37" t="e">
        <f t="shared" si="122"/>
        <v>#VALUE!</v>
      </c>
      <c r="GK98" s="37" t="e">
        <f t="shared" si="122"/>
        <v>#VALUE!</v>
      </c>
      <c r="GL98" s="37" t="e">
        <f t="shared" si="122"/>
        <v>#VALUE!</v>
      </c>
      <c r="GM98" s="37" t="e">
        <f t="shared" si="122"/>
        <v>#VALUE!</v>
      </c>
      <c r="GN98" s="37" t="e">
        <f t="shared" si="122"/>
        <v>#VALUE!</v>
      </c>
      <c r="GO98" s="37" t="e">
        <f t="shared" si="122"/>
        <v>#VALUE!</v>
      </c>
      <c r="GP98" s="37" t="e">
        <f t="shared" si="122"/>
        <v>#VALUE!</v>
      </c>
      <c r="GQ98" s="37" t="e">
        <f t="shared" si="122"/>
        <v>#VALUE!</v>
      </c>
      <c r="GR98" s="37" t="e">
        <f t="shared" si="122"/>
        <v>#VALUE!</v>
      </c>
      <c r="GS98" s="37" t="e">
        <f t="shared" si="122"/>
        <v>#VALUE!</v>
      </c>
      <c r="GT98" s="37" t="e">
        <f t="shared" si="122"/>
        <v>#VALUE!</v>
      </c>
      <c r="GU98" s="37" t="e">
        <f t="shared" si="122"/>
        <v>#VALUE!</v>
      </c>
      <c r="GV98" s="37" t="e">
        <f t="shared" si="122"/>
        <v>#VALUE!</v>
      </c>
      <c r="GW98" s="37" t="e">
        <f t="shared" si="122"/>
        <v>#VALUE!</v>
      </c>
      <c r="GX98" s="37" t="e">
        <f t="shared" si="122"/>
        <v>#VALUE!</v>
      </c>
      <c r="GY98" s="37" t="e">
        <f t="shared" si="122"/>
        <v>#VALUE!</v>
      </c>
      <c r="GZ98" s="37" t="e">
        <f t="shared" si="122"/>
        <v>#VALUE!</v>
      </c>
      <c r="HA98" s="37" t="e">
        <f t="shared" si="122"/>
        <v>#VALUE!</v>
      </c>
      <c r="HB98" s="37" t="e">
        <f t="shared" si="122"/>
        <v>#VALUE!</v>
      </c>
      <c r="HC98" s="37" t="e">
        <f t="shared" ref="HC98:IS98" si="123">IF(HC$36="x",FALSE,IF(AND($M98&gt;=HC$40,$M98&lt;HD$40),TRUE,IF($Q98&lt;&gt;FALSE,IF(HB98=TRUE,IF(HC$40&lt;=$Q98,TRUE,FALSE),FALSE),FALSE)))</f>
        <v>#VALUE!</v>
      </c>
      <c r="HD98" s="37" t="e">
        <f t="shared" si="123"/>
        <v>#VALUE!</v>
      </c>
      <c r="HE98" s="37" t="e">
        <f t="shared" si="123"/>
        <v>#VALUE!</v>
      </c>
      <c r="HF98" s="37" t="e">
        <f t="shared" si="123"/>
        <v>#VALUE!</v>
      </c>
      <c r="HG98" s="37" t="e">
        <f t="shared" si="123"/>
        <v>#VALUE!</v>
      </c>
      <c r="HH98" s="37" t="e">
        <f t="shared" si="123"/>
        <v>#VALUE!</v>
      </c>
      <c r="HI98" s="37" t="e">
        <f t="shared" si="123"/>
        <v>#VALUE!</v>
      </c>
      <c r="HJ98" s="37" t="e">
        <f t="shared" si="123"/>
        <v>#VALUE!</v>
      </c>
      <c r="HK98" s="37" t="e">
        <f t="shared" si="123"/>
        <v>#VALUE!</v>
      </c>
      <c r="HL98" s="37" t="e">
        <f t="shared" si="123"/>
        <v>#VALUE!</v>
      </c>
      <c r="HM98" s="37" t="e">
        <f t="shared" si="123"/>
        <v>#VALUE!</v>
      </c>
      <c r="HN98" s="37" t="e">
        <f t="shared" si="123"/>
        <v>#VALUE!</v>
      </c>
      <c r="HO98" s="37" t="e">
        <f t="shared" si="123"/>
        <v>#VALUE!</v>
      </c>
      <c r="HP98" s="37" t="e">
        <f t="shared" si="123"/>
        <v>#VALUE!</v>
      </c>
      <c r="HQ98" s="37" t="e">
        <f t="shared" si="123"/>
        <v>#VALUE!</v>
      </c>
      <c r="HR98" s="37" t="e">
        <f t="shared" si="123"/>
        <v>#VALUE!</v>
      </c>
      <c r="HS98" s="37" t="e">
        <f t="shared" si="123"/>
        <v>#VALUE!</v>
      </c>
      <c r="HT98" s="37" t="e">
        <f t="shared" si="123"/>
        <v>#VALUE!</v>
      </c>
      <c r="HU98" s="37" t="e">
        <f t="shared" si="123"/>
        <v>#VALUE!</v>
      </c>
      <c r="HV98" s="37" t="e">
        <f t="shared" si="123"/>
        <v>#VALUE!</v>
      </c>
      <c r="HW98" s="37" t="e">
        <f t="shared" si="123"/>
        <v>#VALUE!</v>
      </c>
      <c r="HX98" s="37" t="e">
        <f t="shared" si="123"/>
        <v>#VALUE!</v>
      </c>
      <c r="HY98" s="37" t="e">
        <f t="shared" si="123"/>
        <v>#VALUE!</v>
      </c>
      <c r="HZ98" s="37" t="e">
        <f t="shared" si="123"/>
        <v>#VALUE!</v>
      </c>
      <c r="IA98" s="37" t="e">
        <f t="shared" si="123"/>
        <v>#VALUE!</v>
      </c>
      <c r="IB98" s="37" t="e">
        <f t="shared" si="123"/>
        <v>#VALUE!</v>
      </c>
      <c r="IC98" s="37" t="e">
        <f t="shared" si="123"/>
        <v>#VALUE!</v>
      </c>
      <c r="ID98" s="37" t="e">
        <f t="shared" si="123"/>
        <v>#VALUE!</v>
      </c>
      <c r="IE98" s="37" t="e">
        <f t="shared" si="123"/>
        <v>#VALUE!</v>
      </c>
      <c r="IF98" s="37" t="e">
        <f t="shared" si="123"/>
        <v>#VALUE!</v>
      </c>
      <c r="IG98" s="37" t="e">
        <f t="shared" si="123"/>
        <v>#VALUE!</v>
      </c>
      <c r="IH98" s="37" t="e">
        <f t="shared" si="123"/>
        <v>#VALUE!</v>
      </c>
      <c r="II98" s="37" t="e">
        <f t="shared" si="123"/>
        <v>#VALUE!</v>
      </c>
      <c r="IJ98" s="37" t="e">
        <f t="shared" si="123"/>
        <v>#VALUE!</v>
      </c>
      <c r="IK98" s="37" t="e">
        <f t="shared" si="123"/>
        <v>#VALUE!</v>
      </c>
      <c r="IL98" s="37" t="e">
        <f t="shared" si="123"/>
        <v>#VALUE!</v>
      </c>
      <c r="IM98" s="37" t="e">
        <f t="shared" si="123"/>
        <v>#VALUE!</v>
      </c>
      <c r="IN98" s="37" t="e">
        <f t="shared" si="123"/>
        <v>#VALUE!</v>
      </c>
      <c r="IO98" s="37" t="e">
        <f t="shared" si="123"/>
        <v>#VALUE!</v>
      </c>
      <c r="IP98" s="37" t="e">
        <f t="shared" si="123"/>
        <v>#VALUE!</v>
      </c>
      <c r="IQ98" s="37" t="e">
        <f t="shared" si="123"/>
        <v>#VALUE!</v>
      </c>
      <c r="IR98" s="37" t="e">
        <f t="shared" si="123"/>
        <v>#VALUE!</v>
      </c>
      <c r="IS98" s="37" t="e">
        <f t="shared" si="123"/>
        <v>#VALUE!</v>
      </c>
    </row>
    <row r="99" spans="2:253" ht="15" customHeight="1">
      <c r="B99" s="245"/>
      <c r="C99" s="256"/>
      <c r="D99" s="256"/>
      <c r="E99" s="248"/>
      <c r="F99" s="249"/>
      <c r="G99" s="230"/>
      <c r="H99" s="231"/>
      <c r="I99" s="230"/>
      <c r="J99" s="231"/>
      <c r="K99" s="225"/>
      <c r="L99" s="222"/>
      <c r="M99" s="202" t="s">
        <v>74</v>
      </c>
      <c r="N99" s="203"/>
      <c r="O99" s="203"/>
      <c r="P99" s="203"/>
      <c r="Q99" s="204"/>
      <c r="R99" s="39"/>
      <c r="S99" s="40"/>
      <c r="T99" s="40"/>
      <c r="U99" s="41"/>
      <c r="V99" s="39"/>
      <c r="W99" s="40"/>
      <c r="X99" s="40"/>
      <c r="Y99" s="41"/>
      <c r="Z99" s="39"/>
      <c r="AA99" s="40"/>
      <c r="AB99" s="40"/>
      <c r="AC99" s="41"/>
      <c r="AD99" s="39"/>
      <c r="AE99" s="40"/>
      <c r="AF99" s="40"/>
      <c r="AG99" s="41"/>
      <c r="AH99" s="39"/>
      <c r="AI99" s="40"/>
      <c r="AJ99" s="40"/>
      <c r="AK99" s="41"/>
      <c r="AL99" s="39"/>
      <c r="AM99" s="40"/>
      <c r="AN99" s="40"/>
      <c r="AO99" s="41"/>
      <c r="AP99" s="39"/>
      <c r="AQ99" s="40"/>
      <c r="AR99" s="40"/>
      <c r="AS99" s="41"/>
      <c r="AT99" s="39"/>
      <c r="AU99" s="40"/>
      <c r="AV99" s="40"/>
      <c r="AW99" s="41"/>
      <c r="AX99" s="39"/>
      <c r="AY99" s="40"/>
      <c r="AZ99" s="40"/>
      <c r="BA99" s="41"/>
      <c r="BB99" s="39"/>
      <c r="BC99" s="40"/>
      <c r="BD99" s="40"/>
      <c r="BE99" s="41"/>
      <c r="BF99" s="39"/>
      <c r="BG99" s="40"/>
      <c r="BH99" s="40"/>
      <c r="BI99" s="41"/>
      <c r="BJ99" s="39"/>
      <c r="BK99" s="40"/>
      <c r="BL99" s="40"/>
      <c r="BM99" s="41"/>
      <c r="BN99" s="39"/>
      <c r="BO99" s="40"/>
      <c r="BP99" s="40"/>
      <c r="BQ99" s="41"/>
      <c r="BR99" s="39"/>
      <c r="BS99" s="40"/>
      <c r="BT99" s="40"/>
      <c r="BU99" s="41"/>
      <c r="BV99" s="39"/>
      <c r="BW99" s="40"/>
      <c r="BX99" s="40"/>
      <c r="BY99" s="41"/>
      <c r="BZ99" s="39"/>
      <c r="CA99" s="40"/>
      <c r="CB99" s="40"/>
      <c r="CC99" s="41"/>
      <c r="CD99" s="39"/>
      <c r="CE99" s="40"/>
      <c r="CF99" s="40"/>
      <c r="CG99" s="41"/>
      <c r="CH99" s="39"/>
      <c r="CI99" s="40"/>
      <c r="CJ99" s="40"/>
      <c r="CK99" s="41"/>
      <c r="CL99" s="39"/>
      <c r="CM99" s="40"/>
      <c r="CN99" s="40"/>
      <c r="CO99" s="41"/>
      <c r="CP99" s="39"/>
      <c r="CQ99" s="40"/>
      <c r="CR99" s="40"/>
      <c r="CS99" s="41"/>
      <c r="CT99" s="39"/>
      <c r="CU99" s="40"/>
      <c r="CV99" s="40"/>
      <c r="CW99" s="41"/>
      <c r="CX99" s="39"/>
      <c r="CY99" s="40"/>
      <c r="CZ99" s="40"/>
      <c r="DA99" s="41"/>
      <c r="DB99" s="39"/>
      <c r="DC99" s="40"/>
      <c r="DD99" s="40"/>
      <c r="DE99" s="41"/>
      <c r="DF99" s="39"/>
      <c r="DG99" s="40"/>
      <c r="DH99" s="40"/>
      <c r="DI99" s="41"/>
      <c r="DJ99" s="39"/>
      <c r="DK99" s="40"/>
      <c r="DL99" s="40"/>
      <c r="DM99" s="41"/>
      <c r="DN99" s="39"/>
      <c r="DO99" s="40"/>
      <c r="DP99" s="40"/>
      <c r="DQ99" s="41"/>
      <c r="DR99" s="39"/>
      <c r="DS99" s="40"/>
      <c r="DT99" s="40"/>
      <c r="DU99" s="41"/>
      <c r="DV99" s="39"/>
      <c r="DW99" s="40"/>
      <c r="DX99" s="40"/>
      <c r="DY99" s="41"/>
      <c r="DZ99" s="39"/>
      <c r="EA99" s="40"/>
      <c r="EB99" s="40"/>
      <c r="EC99" s="41"/>
      <c r="ED99" s="39"/>
      <c r="EE99" s="40"/>
      <c r="EF99" s="40"/>
      <c r="EG99" s="41"/>
      <c r="EH99" s="39"/>
      <c r="EI99" s="40"/>
      <c r="EJ99" s="40"/>
      <c r="EK99" s="41"/>
      <c r="EL99" s="39"/>
      <c r="EM99" s="40"/>
      <c r="EN99" s="40"/>
      <c r="EO99" s="41"/>
      <c r="EP99" s="39"/>
      <c r="EQ99" s="40"/>
      <c r="ER99" s="40"/>
      <c r="ES99" s="41"/>
      <c r="ET99" s="39"/>
      <c r="EU99" s="40"/>
      <c r="EV99" s="40"/>
      <c r="EW99" s="41"/>
      <c r="EX99" s="39"/>
      <c r="EY99" s="40"/>
      <c r="EZ99" s="40"/>
      <c r="FA99" s="41"/>
      <c r="FB99" s="39"/>
      <c r="FC99" s="40"/>
      <c r="FD99" s="40"/>
      <c r="FE99" s="41"/>
      <c r="FF99" s="39"/>
      <c r="FG99" s="40"/>
      <c r="FH99" s="40"/>
      <c r="FI99" s="41"/>
      <c r="FJ99" s="39"/>
      <c r="FK99" s="40"/>
      <c r="FL99" s="40"/>
      <c r="FM99" s="41"/>
      <c r="FN99" s="39"/>
      <c r="FO99" s="40"/>
      <c r="FP99" s="40"/>
      <c r="FQ99" s="41"/>
      <c r="FR99" s="39"/>
      <c r="FS99" s="40"/>
      <c r="FT99" s="40"/>
      <c r="FU99" s="41"/>
      <c r="FV99" s="39"/>
      <c r="FW99" s="40"/>
      <c r="FX99" s="40"/>
      <c r="FY99" s="41"/>
      <c r="FZ99" s="39"/>
      <c r="GA99" s="40"/>
      <c r="GB99" s="40"/>
      <c r="GC99" s="41"/>
      <c r="GD99" s="39"/>
      <c r="GE99" s="40"/>
      <c r="GF99" s="40"/>
      <c r="GG99" s="41"/>
      <c r="GH99" s="39"/>
      <c r="GI99" s="40"/>
      <c r="GJ99" s="40"/>
      <c r="GK99" s="41"/>
      <c r="GL99" s="39"/>
      <c r="GM99" s="40"/>
      <c r="GN99" s="40"/>
      <c r="GO99" s="41"/>
      <c r="GP99" s="39"/>
      <c r="GQ99" s="40"/>
      <c r="GR99" s="40"/>
      <c r="GS99" s="41"/>
      <c r="GT99" s="39"/>
      <c r="GU99" s="40"/>
      <c r="GV99" s="40"/>
      <c r="GW99" s="41"/>
      <c r="GX99" s="39"/>
      <c r="GY99" s="40"/>
      <c r="GZ99" s="40"/>
      <c r="HA99" s="41"/>
      <c r="HB99" s="39"/>
      <c r="HC99" s="40"/>
      <c r="HD99" s="40"/>
      <c r="HE99" s="41"/>
      <c r="HF99" s="39"/>
      <c r="HG99" s="40"/>
      <c r="HH99" s="40"/>
      <c r="HI99" s="41"/>
      <c r="HJ99" s="39"/>
      <c r="HK99" s="40"/>
      <c r="HL99" s="40"/>
      <c r="HM99" s="41"/>
      <c r="HN99" s="39"/>
      <c r="HO99" s="40"/>
      <c r="HP99" s="40"/>
      <c r="HQ99" s="41"/>
      <c r="HR99" s="39"/>
      <c r="HS99" s="40"/>
      <c r="HT99" s="40"/>
      <c r="HU99" s="41"/>
      <c r="HV99" s="39"/>
      <c r="HW99" s="40"/>
      <c r="HX99" s="40"/>
      <c r="HY99" s="41"/>
      <c r="HZ99" s="39"/>
      <c r="IA99" s="40"/>
      <c r="IB99" s="40"/>
      <c r="IC99" s="41"/>
      <c r="ID99" s="39"/>
      <c r="IE99" s="40"/>
      <c r="IF99" s="40"/>
      <c r="IG99" s="41"/>
      <c r="IH99" s="39"/>
      <c r="II99" s="40"/>
      <c r="IJ99" s="40"/>
      <c r="IK99" s="41"/>
      <c r="IL99" s="39"/>
      <c r="IM99" s="40"/>
      <c r="IN99" s="40"/>
      <c r="IO99" s="41"/>
      <c r="IP99" s="39"/>
      <c r="IQ99" s="40"/>
      <c r="IR99" s="40"/>
      <c r="IS99" s="41"/>
    </row>
    <row r="100" spans="2:253" ht="0.15" customHeight="1">
      <c r="B100" s="122"/>
      <c r="C100" s="181"/>
      <c r="D100" s="181"/>
      <c r="E100" s="180"/>
      <c r="F100" s="151"/>
      <c r="G100" s="186"/>
      <c r="H100" s="187"/>
      <c r="I100" s="186"/>
      <c r="J100" s="187"/>
      <c r="K100" s="130"/>
      <c r="L100" s="94"/>
      <c r="M100" s="97" t="e">
        <f>ROUND(TEXT(G99,"????"),0)</f>
        <v>#VALUE!</v>
      </c>
      <c r="N100" s="98"/>
      <c r="O100" s="98"/>
      <c r="P100" s="98"/>
      <c r="Q100" s="99" t="b">
        <f>IF(COUNT(I99)=1,ROUND(TEXT(I99,"????"),0),FALSE)</f>
        <v>0</v>
      </c>
      <c r="R100" s="37" t="e">
        <f>IF(R$36="x",FALSE,IF(AND($M100&gt;=R$40,$M100&lt;S$40),TRUE,IF($Q100&lt;&gt;FALSE,IF($Q100&lt;=R$40,TRUE,FALSE))))</f>
        <v>#VALUE!</v>
      </c>
      <c r="S100" s="37" t="e">
        <f t="shared" ref="S100:CD100" si="124">IF(S$36="x",FALSE,IF(AND($M100&gt;=S$40,$M100&lt;T$40),TRUE,IF($Q100&lt;&gt;FALSE,IF(R100=TRUE,IF(S$40&lt;=$Q100,TRUE,FALSE),FALSE),FALSE)))</f>
        <v>#VALUE!</v>
      </c>
      <c r="T100" s="37" t="e">
        <f t="shared" si="124"/>
        <v>#VALUE!</v>
      </c>
      <c r="U100" s="37" t="e">
        <f t="shared" si="124"/>
        <v>#VALUE!</v>
      </c>
      <c r="V100" s="37" t="e">
        <f t="shared" si="124"/>
        <v>#VALUE!</v>
      </c>
      <c r="W100" s="37" t="e">
        <f t="shared" si="124"/>
        <v>#VALUE!</v>
      </c>
      <c r="X100" s="37" t="e">
        <f t="shared" si="124"/>
        <v>#VALUE!</v>
      </c>
      <c r="Y100" s="37" t="e">
        <f t="shared" si="124"/>
        <v>#VALUE!</v>
      </c>
      <c r="Z100" s="37" t="e">
        <f t="shared" si="124"/>
        <v>#VALUE!</v>
      </c>
      <c r="AA100" s="37" t="e">
        <f t="shared" si="124"/>
        <v>#VALUE!</v>
      </c>
      <c r="AB100" s="37" t="e">
        <f t="shared" si="124"/>
        <v>#VALUE!</v>
      </c>
      <c r="AC100" s="37" t="e">
        <f t="shared" si="124"/>
        <v>#VALUE!</v>
      </c>
      <c r="AD100" s="37" t="e">
        <f t="shared" si="124"/>
        <v>#VALUE!</v>
      </c>
      <c r="AE100" s="37" t="e">
        <f t="shared" si="124"/>
        <v>#VALUE!</v>
      </c>
      <c r="AF100" s="37" t="e">
        <f t="shared" si="124"/>
        <v>#VALUE!</v>
      </c>
      <c r="AG100" s="37" t="e">
        <f t="shared" si="124"/>
        <v>#VALUE!</v>
      </c>
      <c r="AH100" s="37" t="e">
        <f t="shared" si="124"/>
        <v>#VALUE!</v>
      </c>
      <c r="AI100" s="37" t="e">
        <f t="shared" si="124"/>
        <v>#VALUE!</v>
      </c>
      <c r="AJ100" s="37" t="e">
        <f t="shared" si="124"/>
        <v>#VALUE!</v>
      </c>
      <c r="AK100" s="37" t="e">
        <f t="shared" si="124"/>
        <v>#VALUE!</v>
      </c>
      <c r="AL100" s="37" t="e">
        <f t="shared" si="124"/>
        <v>#VALUE!</v>
      </c>
      <c r="AM100" s="37" t="e">
        <f t="shared" si="124"/>
        <v>#VALUE!</v>
      </c>
      <c r="AN100" s="37" t="e">
        <f t="shared" si="124"/>
        <v>#VALUE!</v>
      </c>
      <c r="AO100" s="37" t="e">
        <f t="shared" si="124"/>
        <v>#VALUE!</v>
      </c>
      <c r="AP100" s="37" t="e">
        <f t="shared" si="124"/>
        <v>#VALUE!</v>
      </c>
      <c r="AQ100" s="37" t="e">
        <f t="shared" si="124"/>
        <v>#VALUE!</v>
      </c>
      <c r="AR100" s="37" t="e">
        <f t="shared" si="124"/>
        <v>#VALUE!</v>
      </c>
      <c r="AS100" s="37" t="e">
        <f t="shared" si="124"/>
        <v>#VALUE!</v>
      </c>
      <c r="AT100" s="37" t="e">
        <f t="shared" si="124"/>
        <v>#VALUE!</v>
      </c>
      <c r="AU100" s="37" t="e">
        <f t="shared" si="124"/>
        <v>#VALUE!</v>
      </c>
      <c r="AV100" s="37" t="e">
        <f t="shared" si="124"/>
        <v>#VALUE!</v>
      </c>
      <c r="AW100" s="37" t="e">
        <f t="shared" si="124"/>
        <v>#VALUE!</v>
      </c>
      <c r="AX100" s="37" t="e">
        <f t="shared" si="124"/>
        <v>#VALUE!</v>
      </c>
      <c r="AY100" s="37" t="e">
        <f t="shared" si="124"/>
        <v>#VALUE!</v>
      </c>
      <c r="AZ100" s="37" t="e">
        <f t="shared" si="124"/>
        <v>#VALUE!</v>
      </c>
      <c r="BA100" s="37" t="e">
        <f t="shared" si="124"/>
        <v>#VALUE!</v>
      </c>
      <c r="BB100" s="37" t="e">
        <f t="shared" si="124"/>
        <v>#VALUE!</v>
      </c>
      <c r="BC100" s="37" t="e">
        <f t="shared" si="124"/>
        <v>#VALUE!</v>
      </c>
      <c r="BD100" s="37" t="e">
        <f t="shared" si="124"/>
        <v>#VALUE!</v>
      </c>
      <c r="BE100" s="37" t="e">
        <f t="shared" si="124"/>
        <v>#VALUE!</v>
      </c>
      <c r="BF100" s="37" t="e">
        <f t="shared" si="124"/>
        <v>#VALUE!</v>
      </c>
      <c r="BG100" s="37" t="e">
        <f t="shared" si="124"/>
        <v>#VALUE!</v>
      </c>
      <c r="BH100" s="37" t="e">
        <f t="shared" si="124"/>
        <v>#VALUE!</v>
      </c>
      <c r="BI100" s="37" t="e">
        <f t="shared" si="124"/>
        <v>#VALUE!</v>
      </c>
      <c r="BJ100" s="37" t="e">
        <f t="shared" si="124"/>
        <v>#VALUE!</v>
      </c>
      <c r="BK100" s="37" t="e">
        <f t="shared" si="124"/>
        <v>#VALUE!</v>
      </c>
      <c r="BL100" s="37" t="e">
        <f t="shared" si="124"/>
        <v>#VALUE!</v>
      </c>
      <c r="BM100" s="37" t="e">
        <f t="shared" si="124"/>
        <v>#VALUE!</v>
      </c>
      <c r="BN100" s="37" t="e">
        <f t="shared" si="124"/>
        <v>#VALUE!</v>
      </c>
      <c r="BO100" s="37" t="e">
        <f t="shared" si="124"/>
        <v>#VALUE!</v>
      </c>
      <c r="BP100" s="37" t="e">
        <f t="shared" si="124"/>
        <v>#VALUE!</v>
      </c>
      <c r="BQ100" s="37" t="e">
        <f t="shared" si="124"/>
        <v>#VALUE!</v>
      </c>
      <c r="BR100" s="37" t="e">
        <f t="shared" si="124"/>
        <v>#VALUE!</v>
      </c>
      <c r="BS100" s="37" t="e">
        <f t="shared" si="124"/>
        <v>#VALUE!</v>
      </c>
      <c r="BT100" s="37" t="e">
        <f t="shared" si="124"/>
        <v>#VALUE!</v>
      </c>
      <c r="BU100" s="37" t="e">
        <f t="shared" si="124"/>
        <v>#VALUE!</v>
      </c>
      <c r="BV100" s="37" t="e">
        <f t="shared" si="124"/>
        <v>#VALUE!</v>
      </c>
      <c r="BW100" s="37" t="e">
        <f t="shared" si="124"/>
        <v>#VALUE!</v>
      </c>
      <c r="BX100" s="37" t="e">
        <f t="shared" si="124"/>
        <v>#VALUE!</v>
      </c>
      <c r="BY100" s="37" t="e">
        <f t="shared" si="124"/>
        <v>#VALUE!</v>
      </c>
      <c r="BZ100" s="37" t="e">
        <f t="shared" si="124"/>
        <v>#VALUE!</v>
      </c>
      <c r="CA100" s="37" t="e">
        <f t="shared" si="124"/>
        <v>#VALUE!</v>
      </c>
      <c r="CB100" s="37" t="e">
        <f t="shared" si="124"/>
        <v>#VALUE!</v>
      </c>
      <c r="CC100" s="37" t="e">
        <f t="shared" si="124"/>
        <v>#VALUE!</v>
      </c>
      <c r="CD100" s="37" t="e">
        <f t="shared" si="124"/>
        <v>#VALUE!</v>
      </c>
      <c r="CE100" s="37" t="e">
        <f t="shared" ref="CE100:EP100" si="125">IF(CE$36="x",FALSE,IF(AND($M100&gt;=CE$40,$M100&lt;CF$40),TRUE,IF($Q100&lt;&gt;FALSE,IF(CD100=TRUE,IF(CE$40&lt;=$Q100,TRUE,FALSE),FALSE),FALSE)))</f>
        <v>#VALUE!</v>
      </c>
      <c r="CF100" s="37" t="e">
        <f t="shared" si="125"/>
        <v>#VALUE!</v>
      </c>
      <c r="CG100" s="37" t="e">
        <f t="shared" si="125"/>
        <v>#VALUE!</v>
      </c>
      <c r="CH100" s="37" t="e">
        <f t="shared" si="125"/>
        <v>#VALUE!</v>
      </c>
      <c r="CI100" s="37" t="e">
        <f t="shared" si="125"/>
        <v>#VALUE!</v>
      </c>
      <c r="CJ100" s="37" t="e">
        <f t="shared" si="125"/>
        <v>#VALUE!</v>
      </c>
      <c r="CK100" s="37" t="e">
        <f t="shared" si="125"/>
        <v>#VALUE!</v>
      </c>
      <c r="CL100" s="37" t="e">
        <f t="shared" si="125"/>
        <v>#VALUE!</v>
      </c>
      <c r="CM100" s="37" t="e">
        <f t="shared" si="125"/>
        <v>#VALUE!</v>
      </c>
      <c r="CN100" s="37" t="e">
        <f t="shared" si="125"/>
        <v>#VALUE!</v>
      </c>
      <c r="CO100" s="37" t="e">
        <f t="shared" si="125"/>
        <v>#VALUE!</v>
      </c>
      <c r="CP100" s="37" t="e">
        <f t="shared" si="125"/>
        <v>#VALUE!</v>
      </c>
      <c r="CQ100" s="37" t="e">
        <f t="shared" si="125"/>
        <v>#VALUE!</v>
      </c>
      <c r="CR100" s="37" t="e">
        <f t="shared" si="125"/>
        <v>#VALUE!</v>
      </c>
      <c r="CS100" s="37" t="e">
        <f t="shared" si="125"/>
        <v>#VALUE!</v>
      </c>
      <c r="CT100" s="37" t="e">
        <f t="shared" si="125"/>
        <v>#VALUE!</v>
      </c>
      <c r="CU100" s="37" t="e">
        <f t="shared" si="125"/>
        <v>#VALUE!</v>
      </c>
      <c r="CV100" s="37" t="e">
        <f t="shared" si="125"/>
        <v>#VALUE!</v>
      </c>
      <c r="CW100" s="37" t="e">
        <f t="shared" si="125"/>
        <v>#VALUE!</v>
      </c>
      <c r="CX100" s="37" t="e">
        <f t="shared" si="125"/>
        <v>#VALUE!</v>
      </c>
      <c r="CY100" s="37" t="e">
        <f t="shared" si="125"/>
        <v>#VALUE!</v>
      </c>
      <c r="CZ100" s="37" t="e">
        <f t="shared" si="125"/>
        <v>#VALUE!</v>
      </c>
      <c r="DA100" s="37" t="e">
        <f t="shared" si="125"/>
        <v>#VALUE!</v>
      </c>
      <c r="DB100" s="37" t="e">
        <f t="shared" si="125"/>
        <v>#VALUE!</v>
      </c>
      <c r="DC100" s="37" t="e">
        <f t="shared" si="125"/>
        <v>#VALUE!</v>
      </c>
      <c r="DD100" s="37" t="e">
        <f t="shared" si="125"/>
        <v>#VALUE!</v>
      </c>
      <c r="DE100" s="37" t="e">
        <f t="shared" si="125"/>
        <v>#VALUE!</v>
      </c>
      <c r="DF100" s="37" t="e">
        <f t="shared" si="125"/>
        <v>#VALUE!</v>
      </c>
      <c r="DG100" s="37" t="e">
        <f t="shared" si="125"/>
        <v>#VALUE!</v>
      </c>
      <c r="DH100" s="37" t="e">
        <f t="shared" si="125"/>
        <v>#VALUE!</v>
      </c>
      <c r="DI100" s="37" t="e">
        <f t="shared" si="125"/>
        <v>#VALUE!</v>
      </c>
      <c r="DJ100" s="37" t="e">
        <f t="shared" si="125"/>
        <v>#VALUE!</v>
      </c>
      <c r="DK100" s="37" t="e">
        <f t="shared" si="125"/>
        <v>#VALUE!</v>
      </c>
      <c r="DL100" s="37" t="e">
        <f t="shared" si="125"/>
        <v>#VALUE!</v>
      </c>
      <c r="DM100" s="37" t="e">
        <f t="shared" si="125"/>
        <v>#VALUE!</v>
      </c>
      <c r="DN100" s="37" t="e">
        <f t="shared" si="125"/>
        <v>#VALUE!</v>
      </c>
      <c r="DO100" s="37" t="e">
        <f t="shared" si="125"/>
        <v>#VALUE!</v>
      </c>
      <c r="DP100" s="37" t="e">
        <f t="shared" si="125"/>
        <v>#VALUE!</v>
      </c>
      <c r="DQ100" s="37" t="e">
        <f t="shared" si="125"/>
        <v>#VALUE!</v>
      </c>
      <c r="DR100" s="37" t="e">
        <f t="shared" si="125"/>
        <v>#VALUE!</v>
      </c>
      <c r="DS100" s="37" t="e">
        <f t="shared" si="125"/>
        <v>#VALUE!</v>
      </c>
      <c r="DT100" s="37" t="e">
        <f t="shared" si="125"/>
        <v>#VALUE!</v>
      </c>
      <c r="DU100" s="37" t="e">
        <f t="shared" si="125"/>
        <v>#VALUE!</v>
      </c>
      <c r="DV100" s="37" t="e">
        <f t="shared" si="125"/>
        <v>#VALUE!</v>
      </c>
      <c r="DW100" s="37" t="e">
        <f t="shared" si="125"/>
        <v>#VALUE!</v>
      </c>
      <c r="DX100" s="37" t="e">
        <f t="shared" si="125"/>
        <v>#VALUE!</v>
      </c>
      <c r="DY100" s="37" t="e">
        <f t="shared" si="125"/>
        <v>#VALUE!</v>
      </c>
      <c r="DZ100" s="37" t="e">
        <f t="shared" si="125"/>
        <v>#VALUE!</v>
      </c>
      <c r="EA100" s="37" t="e">
        <f t="shared" si="125"/>
        <v>#VALUE!</v>
      </c>
      <c r="EB100" s="37" t="e">
        <f t="shared" si="125"/>
        <v>#VALUE!</v>
      </c>
      <c r="EC100" s="37" t="e">
        <f t="shared" si="125"/>
        <v>#VALUE!</v>
      </c>
      <c r="ED100" s="37" t="e">
        <f t="shared" si="125"/>
        <v>#VALUE!</v>
      </c>
      <c r="EE100" s="37" t="e">
        <f t="shared" si="125"/>
        <v>#VALUE!</v>
      </c>
      <c r="EF100" s="37" t="e">
        <f t="shared" si="125"/>
        <v>#VALUE!</v>
      </c>
      <c r="EG100" s="37" t="e">
        <f t="shared" si="125"/>
        <v>#VALUE!</v>
      </c>
      <c r="EH100" s="37" t="e">
        <f t="shared" si="125"/>
        <v>#VALUE!</v>
      </c>
      <c r="EI100" s="37" t="e">
        <f t="shared" si="125"/>
        <v>#VALUE!</v>
      </c>
      <c r="EJ100" s="37" t="e">
        <f t="shared" si="125"/>
        <v>#VALUE!</v>
      </c>
      <c r="EK100" s="37" t="e">
        <f t="shared" si="125"/>
        <v>#VALUE!</v>
      </c>
      <c r="EL100" s="37" t="e">
        <f t="shared" si="125"/>
        <v>#VALUE!</v>
      </c>
      <c r="EM100" s="37" t="e">
        <f t="shared" si="125"/>
        <v>#VALUE!</v>
      </c>
      <c r="EN100" s="37" t="e">
        <f t="shared" si="125"/>
        <v>#VALUE!</v>
      </c>
      <c r="EO100" s="37" t="e">
        <f t="shared" si="125"/>
        <v>#VALUE!</v>
      </c>
      <c r="EP100" s="37" t="e">
        <f t="shared" si="125"/>
        <v>#VALUE!</v>
      </c>
      <c r="EQ100" s="37" t="e">
        <f t="shared" ref="EQ100:HB100" si="126">IF(EQ$36="x",FALSE,IF(AND($M100&gt;=EQ$40,$M100&lt;ER$40),TRUE,IF($Q100&lt;&gt;FALSE,IF(EP100=TRUE,IF(EQ$40&lt;=$Q100,TRUE,FALSE),FALSE),FALSE)))</f>
        <v>#VALUE!</v>
      </c>
      <c r="ER100" s="37" t="e">
        <f t="shared" si="126"/>
        <v>#VALUE!</v>
      </c>
      <c r="ES100" s="37" t="e">
        <f t="shared" si="126"/>
        <v>#VALUE!</v>
      </c>
      <c r="ET100" s="37" t="e">
        <f t="shared" si="126"/>
        <v>#VALUE!</v>
      </c>
      <c r="EU100" s="37" t="e">
        <f t="shared" si="126"/>
        <v>#VALUE!</v>
      </c>
      <c r="EV100" s="37" t="e">
        <f t="shared" si="126"/>
        <v>#VALUE!</v>
      </c>
      <c r="EW100" s="37" t="e">
        <f t="shared" si="126"/>
        <v>#VALUE!</v>
      </c>
      <c r="EX100" s="37" t="e">
        <f t="shared" si="126"/>
        <v>#VALUE!</v>
      </c>
      <c r="EY100" s="37" t="e">
        <f t="shared" si="126"/>
        <v>#VALUE!</v>
      </c>
      <c r="EZ100" s="37" t="e">
        <f t="shared" si="126"/>
        <v>#VALUE!</v>
      </c>
      <c r="FA100" s="37" t="e">
        <f t="shared" si="126"/>
        <v>#VALUE!</v>
      </c>
      <c r="FB100" s="37" t="e">
        <f t="shared" si="126"/>
        <v>#VALUE!</v>
      </c>
      <c r="FC100" s="37" t="e">
        <f t="shared" si="126"/>
        <v>#VALUE!</v>
      </c>
      <c r="FD100" s="37" t="e">
        <f t="shared" si="126"/>
        <v>#VALUE!</v>
      </c>
      <c r="FE100" s="37" t="e">
        <f t="shared" si="126"/>
        <v>#VALUE!</v>
      </c>
      <c r="FF100" s="37" t="e">
        <f t="shared" si="126"/>
        <v>#VALUE!</v>
      </c>
      <c r="FG100" s="37" t="e">
        <f t="shared" si="126"/>
        <v>#VALUE!</v>
      </c>
      <c r="FH100" s="37" t="e">
        <f t="shared" si="126"/>
        <v>#VALUE!</v>
      </c>
      <c r="FI100" s="37" t="e">
        <f t="shared" si="126"/>
        <v>#VALUE!</v>
      </c>
      <c r="FJ100" s="37" t="e">
        <f t="shared" si="126"/>
        <v>#VALUE!</v>
      </c>
      <c r="FK100" s="37" t="e">
        <f t="shared" si="126"/>
        <v>#VALUE!</v>
      </c>
      <c r="FL100" s="37" t="e">
        <f t="shared" si="126"/>
        <v>#VALUE!</v>
      </c>
      <c r="FM100" s="37" t="e">
        <f t="shared" si="126"/>
        <v>#VALUE!</v>
      </c>
      <c r="FN100" s="37" t="e">
        <f t="shared" si="126"/>
        <v>#VALUE!</v>
      </c>
      <c r="FO100" s="37" t="e">
        <f t="shared" si="126"/>
        <v>#VALUE!</v>
      </c>
      <c r="FP100" s="37" t="e">
        <f t="shared" si="126"/>
        <v>#VALUE!</v>
      </c>
      <c r="FQ100" s="37" t="e">
        <f t="shared" si="126"/>
        <v>#VALUE!</v>
      </c>
      <c r="FR100" s="37" t="e">
        <f t="shared" si="126"/>
        <v>#VALUE!</v>
      </c>
      <c r="FS100" s="37" t="e">
        <f t="shared" si="126"/>
        <v>#VALUE!</v>
      </c>
      <c r="FT100" s="37" t="e">
        <f t="shared" si="126"/>
        <v>#VALUE!</v>
      </c>
      <c r="FU100" s="37" t="e">
        <f t="shared" si="126"/>
        <v>#VALUE!</v>
      </c>
      <c r="FV100" s="37" t="e">
        <f t="shared" si="126"/>
        <v>#VALUE!</v>
      </c>
      <c r="FW100" s="37" t="e">
        <f t="shared" si="126"/>
        <v>#VALUE!</v>
      </c>
      <c r="FX100" s="37" t="e">
        <f t="shared" si="126"/>
        <v>#VALUE!</v>
      </c>
      <c r="FY100" s="37" t="e">
        <f t="shared" si="126"/>
        <v>#VALUE!</v>
      </c>
      <c r="FZ100" s="37" t="e">
        <f t="shared" si="126"/>
        <v>#VALUE!</v>
      </c>
      <c r="GA100" s="37" t="e">
        <f t="shared" si="126"/>
        <v>#VALUE!</v>
      </c>
      <c r="GB100" s="37" t="e">
        <f t="shared" si="126"/>
        <v>#VALUE!</v>
      </c>
      <c r="GC100" s="37" t="e">
        <f t="shared" si="126"/>
        <v>#VALUE!</v>
      </c>
      <c r="GD100" s="37" t="e">
        <f t="shared" si="126"/>
        <v>#VALUE!</v>
      </c>
      <c r="GE100" s="37" t="e">
        <f t="shared" si="126"/>
        <v>#VALUE!</v>
      </c>
      <c r="GF100" s="37" t="e">
        <f t="shared" si="126"/>
        <v>#VALUE!</v>
      </c>
      <c r="GG100" s="37" t="e">
        <f t="shared" si="126"/>
        <v>#VALUE!</v>
      </c>
      <c r="GH100" s="37" t="e">
        <f t="shared" si="126"/>
        <v>#VALUE!</v>
      </c>
      <c r="GI100" s="37" t="e">
        <f t="shared" si="126"/>
        <v>#VALUE!</v>
      </c>
      <c r="GJ100" s="37" t="e">
        <f t="shared" si="126"/>
        <v>#VALUE!</v>
      </c>
      <c r="GK100" s="37" t="e">
        <f t="shared" si="126"/>
        <v>#VALUE!</v>
      </c>
      <c r="GL100" s="37" t="e">
        <f t="shared" si="126"/>
        <v>#VALUE!</v>
      </c>
      <c r="GM100" s="37" t="e">
        <f t="shared" si="126"/>
        <v>#VALUE!</v>
      </c>
      <c r="GN100" s="37" t="e">
        <f t="shared" si="126"/>
        <v>#VALUE!</v>
      </c>
      <c r="GO100" s="37" t="e">
        <f t="shared" si="126"/>
        <v>#VALUE!</v>
      </c>
      <c r="GP100" s="37" t="e">
        <f t="shared" si="126"/>
        <v>#VALUE!</v>
      </c>
      <c r="GQ100" s="37" t="e">
        <f t="shared" si="126"/>
        <v>#VALUE!</v>
      </c>
      <c r="GR100" s="37" t="e">
        <f t="shared" si="126"/>
        <v>#VALUE!</v>
      </c>
      <c r="GS100" s="37" t="e">
        <f t="shared" si="126"/>
        <v>#VALUE!</v>
      </c>
      <c r="GT100" s="37" t="e">
        <f t="shared" si="126"/>
        <v>#VALUE!</v>
      </c>
      <c r="GU100" s="37" t="e">
        <f t="shared" si="126"/>
        <v>#VALUE!</v>
      </c>
      <c r="GV100" s="37" t="e">
        <f t="shared" si="126"/>
        <v>#VALUE!</v>
      </c>
      <c r="GW100" s="37" t="e">
        <f t="shared" si="126"/>
        <v>#VALUE!</v>
      </c>
      <c r="GX100" s="37" t="e">
        <f t="shared" si="126"/>
        <v>#VALUE!</v>
      </c>
      <c r="GY100" s="37" t="e">
        <f t="shared" si="126"/>
        <v>#VALUE!</v>
      </c>
      <c r="GZ100" s="37" t="e">
        <f t="shared" si="126"/>
        <v>#VALUE!</v>
      </c>
      <c r="HA100" s="37" t="e">
        <f t="shared" si="126"/>
        <v>#VALUE!</v>
      </c>
      <c r="HB100" s="37" t="e">
        <f t="shared" si="126"/>
        <v>#VALUE!</v>
      </c>
      <c r="HC100" s="37" t="e">
        <f t="shared" ref="HC100:IS100" si="127">IF(HC$36="x",FALSE,IF(AND($M100&gt;=HC$40,$M100&lt;HD$40),TRUE,IF($Q100&lt;&gt;FALSE,IF(HB100=TRUE,IF(HC$40&lt;=$Q100,TRUE,FALSE),FALSE),FALSE)))</f>
        <v>#VALUE!</v>
      </c>
      <c r="HD100" s="37" t="e">
        <f t="shared" si="127"/>
        <v>#VALUE!</v>
      </c>
      <c r="HE100" s="37" t="e">
        <f t="shared" si="127"/>
        <v>#VALUE!</v>
      </c>
      <c r="HF100" s="37" t="e">
        <f t="shared" si="127"/>
        <v>#VALUE!</v>
      </c>
      <c r="HG100" s="37" t="e">
        <f t="shared" si="127"/>
        <v>#VALUE!</v>
      </c>
      <c r="HH100" s="37" t="e">
        <f t="shared" si="127"/>
        <v>#VALUE!</v>
      </c>
      <c r="HI100" s="37" t="e">
        <f t="shared" si="127"/>
        <v>#VALUE!</v>
      </c>
      <c r="HJ100" s="37" t="e">
        <f t="shared" si="127"/>
        <v>#VALUE!</v>
      </c>
      <c r="HK100" s="37" t="e">
        <f t="shared" si="127"/>
        <v>#VALUE!</v>
      </c>
      <c r="HL100" s="37" t="e">
        <f t="shared" si="127"/>
        <v>#VALUE!</v>
      </c>
      <c r="HM100" s="37" t="e">
        <f t="shared" si="127"/>
        <v>#VALUE!</v>
      </c>
      <c r="HN100" s="37" t="e">
        <f t="shared" si="127"/>
        <v>#VALUE!</v>
      </c>
      <c r="HO100" s="37" t="e">
        <f t="shared" si="127"/>
        <v>#VALUE!</v>
      </c>
      <c r="HP100" s="37" t="e">
        <f t="shared" si="127"/>
        <v>#VALUE!</v>
      </c>
      <c r="HQ100" s="37" t="e">
        <f t="shared" si="127"/>
        <v>#VALUE!</v>
      </c>
      <c r="HR100" s="37" t="e">
        <f t="shared" si="127"/>
        <v>#VALUE!</v>
      </c>
      <c r="HS100" s="37" t="e">
        <f t="shared" si="127"/>
        <v>#VALUE!</v>
      </c>
      <c r="HT100" s="37" t="e">
        <f t="shared" si="127"/>
        <v>#VALUE!</v>
      </c>
      <c r="HU100" s="37" t="e">
        <f t="shared" si="127"/>
        <v>#VALUE!</v>
      </c>
      <c r="HV100" s="37" t="e">
        <f t="shared" si="127"/>
        <v>#VALUE!</v>
      </c>
      <c r="HW100" s="37" t="e">
        <f t="shared" si="127"/>
        <v>#VALUE!</v>
      </c>
      <c r="HX100" s="37" t="e">
        <f t="shared" si="127"/>
        <v>#VALUE!</v>
      </c>
      <c r="HY100" s="37" t="e">
        <f t="shared" si="127"/>
        <v>#VALUE!</v>
      </c>
      <c r="HZ100" s="37" t="e">
        <f t="shared" si="127"/>
        <v>#VALUE!</v>
      </c>
      <c r="IA100" s="37" t="e">
        <f t="shared" si="127"/>
        <v>#VALUE!</v>
      </c>
      <c r="IB100" s="37" t="e">
        <f t="shared" si="127"/>
        <v>#VALUE!</v>
      </c>
      <c r="IC100" s="37" t="e">
        <f t="shared" si="127"/>
        <v>#VALUE!</v>
      </c>
      <c r="ID100" s="37" t="e">
        <f t="shared" si="127"/>
        <v>#VALUE!</v>
      </c>
      <c r="IE100" s="37" t="e">
        <f t="shared" si="127"/>
        <v>#VALUE!</v>
      </c>
      <c r="IF100" s="37" t="e">
        <f t="shared" si="127"/>
        <v>#VALUE!</v>
      </c>
      <c r="IG100" s="37" t="e">
        <f t="shared" si="127"/>
        <v>#VALUE!</v>
      </c>
      <c r="IH100" s="37" t="e">
        <f t="shared" si="127"/>
        <v>#VALUE!</v>
      </c>
      <c r="II100" s="37" t="e">
        <f t="shared" si="127"/>
        <v>#VALUE!</v>
      </c>
      <c r="IJ100" s="37" t="e">
        <f t="shared" si="127"/>
        <v>#VALUE!</v>
      </c>
      <c r="IK100" s="37" t="e">
        <f t="shared" si="127"/>
        <v>#VALUE!</v>
      </c>
      <c r="IL100" s="37" t="e">
        <f t="shared" si="127"/>
        <v>#VALUE!</v>
      </c>
      <c r="IM100" s="37" t="e">
        <f t="shared" si="127"/>
        <v>#VALUE!</v>
      </c>
      <c r="IN100" s="37" t="e">
        <f t="shared" si="127"/>
        <v>#VALUE!</v>
      </c>
      <c r="IO100" s="37" t="e">
        <f t="shared" si="127"/>
        <v>#VALUE!</v>
      </c>
      <c r="IP100" s="37" t="e">
        <f t="shared" si="127"/>
        <v>#VALUE!</v>
      </c>
      <c r="IQ100" s="37" t="e">
        <f t="shared" si="127"/>
        <v>#VALUE!</v>
      </c>
      <c r="IR100" s="37" t="e">
        <f t="shared" si="127"/>
        <v>#VALUE!</v>
      </c>
      <c r="IS100" s="37" t="e">
        <f t="shared" si="127"/>
        <v>#VALUE!</v>
      </c>
    </row>
    <row r="101" spans="2:253" ht="15" customHeight="1">
      <c r="B101" s="243">
        <v>17</v>
      </c>
      <c r="C101" s="256" t="s">
        <v>91</v>
      </c>
      <c r="D101" s="256"/>
      <c r="E101" s="246"/>
      <c r="F101" s="247"/>
      <c r="G101" s="228"/>
      <c r="H101" s="229"/>
      <c r="I101" s="228"/>
      <c r="J101" s="229"/>
      <c r="K101" s="224">
        <f>IF(G101="",0,IF(I101="",1,(I101-G101+1)))</f>
        <v>0</v>
      </c>
      <c r="L101" s="222"/>
      <c r="M101" s="223" t="s">
        <v>76</v>
      </c>
      <c r="N101" s="223"/>
      <c r="O101" s="223"/>
      <c r="P101" s="223"/>
      <c r="Q101" s="223"/>
      <c r="R101" s="32"/>
      <c r="S101" s="33"/>
      <c r="T101" s="33"/>
      <c r="U101" s="34"/>
      <c r="V101" s="32"/>
      <c r="W101" s="33"/>
      <c r="X101" s="33"/>
      <c r="Y101" s="34"/>
      <c r="Z101" s="32"/>
      <c r="AA101" s="33"/>
      <c r="AB101" s="33"/>
      <c r="AC101" s="34"/>
      <c r="AD101" s="32"/>
      <c r="AE101" s="33"/>
      <c r="AF101" s="33"/>
      <c r="AG101" s="34"/>
      <c r="AH101" s="32"/>
      <c r="AI101" s="33"/>
      <c r="AJ101" s="33"/>
      <c r="AK101" s="34"/>
      <c r="AL101" s="32"/>
      <c r="AM101" s="33"/>
      <c r="AN101" s="33"/>
      <c r="AO101" s="34"/>
      <c r="AP101" s="32"/>
      <c r="AQ101" s="33"/>
      <c r="AR101" s="33"/>
      <c r="AS101" s="34"/>
      <c r="AT101" s="32"/>
      <c r="AU101" s="33"/>
      <c r="AV101" s="33"/>
      <c r="AW101" s="34"/>
      <c r="AX101" s="32"/>
      <c r="AY101" s="33"/>
      <c r="AZ101" s="33"/>
      <c r="BA101" s="34"/>
      <c r="BB101" s="32"/>
      <c r="BC101" s="33"/>
      <c r="BD101" s="33"/>
      <c r="BE101" s="34"/>
      <c r="BF101" s="32"/>
      <c r="BG101" s="33"/>
      <c r="BH101" s="33"/>
      <c r="BI101" s="34"/>
      <c r="BJ101" s="32"/>
      <c r="BK101" s="33"/>
      <c r="BL101" s="33"/>
      <c r="BM101" s="34"/>
      <c r="BN101" s="32"/>
      <c r="BO101" s="33"/>
      <c r="BP101" s="33"/>
      <c r="BQ101" s="34"/>
      <c r="BR101" s="32"/>
      <c r="BS101" s="33"/>
      <c r="BT101" s="33"/>
      <c r="BU101" s="34"/>
      <c r="BV101" s="32"/>
      <c r="BW101" s="33"/>
      <c r="BX101" s="33"/>
      <c r="BY101" s="34"/>
      <c r="BZ101" s="32"/>
      <c r="CA101" s="33"/>
      <c r="CB101" s="33"/>
      <c r="CC101" s="34"/>
      <c r="CD101" s="32"/>
      <c r="CE101" s="33"/>
      <c r="CF101" s="33"/>
      <c r="CG101" s="34"/>
      <c r="CH101" s="32"/>
      <c r="CI101" s="33"/>
      <c r="CJ101" s="33"/>
      <c r="CK101" s="34"/>
      <c r="CL101" s="32"/>
      <c r="CM101" s="33"/>
      <c r="CN101" s="33"/>
      <c r="CO101" s="34"/>
      <c r="CP101" s="32"/>
      <c r="CQ101" s="33"/>
      <c r="CR101" s="33"/>
      <c r="CS101" s="34"/>
      <c r="CT101" s="32"/>
      <c r="CU101" s="33"/>
      <c r="CV101" s="33"/>
      <c r="CW101" s="34"/>
      <c r="CX101" s="32"/>
      <c r="CY101" s="33"/>
      <c r="CZ101" s="33"/>
      <c r="DA101" s="34"/>
      <c r="DB101" s="32"/>
      <c r="DC101" s="33"/>
      <c r="DD101" s="33"/>
      <c r="DE101" s="34"/>
      <c r="DF101" s="32"/>
      <c r="DG101" s="33"/>
      <c r="DH101" s="33"/>
      <c r="DI101" s="34"/>
      <c r="DJ101" s="32"/>
      <c r="DK101" s="33"/>
      <c r="DL101" s="33"/>
      <c r="DM101" s="34"/>
      <c r="DN101" s="32"/>
      <c r="DO101" s="33"/>
      <c r="DP101" s="33"/>
      <c r="DQ101" s="34"/>
      <c r="DR101" s="32"/>
      <c r="DS101" s="33"/>
      <c r="DT101" s="33"/>
      <c r="DU101" s="34"/>
      <c r="DV101" s="32"/>
      <c r="DW101" s="33"/>
      <c r="DX101" s="33"/>
      <c r="DY101" s="34"/>
      <c r="DZ101" s="32"/>
      <c r="EA101" s="33"/>
      <c r="EB101" s="33"/>
      <c r="EC101" s="34"/>
      <c r="ED101" s="32"/>
      <c r="EE101" s="33"/>
      <c r="EF101" s="33"/>
      <c r="EG101" s="34"/>
      <c r="EH101" s="32"/>
      <c r="EI101" s="33"/>
      <c r="EJ101" s="33"/>
      <c r="EK101" s="34"/>
      <c r="EL101" s="32"/>
      <c r="EM101" s="33"/>
      <c r="EN101" s="33"/>
      <c r="EO101" s="34"/>
      <c r="EP101" s="32"/>
      <c r="EQ101" s="33"/>
      <c r="ER101" s="33"/>
      <c r="ES101" s="34"/>
      <c r="ET101" s="32"/>
      <c r="EU101" s="33"/>
      <c r="EV101" s="33"/>
      <c r="EW101" s="34"/>
      <c r="EX101" s="32"/>
      <c r="EY101" s="33"/>
      <c r="EZ101" s="33"/>
      <c r="FA101" s="34"/>
      <c r="FB101" s="32"/>
      <c r="FC101" s="33"/>
      <c r="FD101" s="33"/>
      <c r="FE101" s="34"/>
      <c r="FF101" s="32"/>
      <c r="FG101" s="33"/>
      <c r="FH101" s="33"/>
      <c r="FI101" s="34"/>
      <c r="FJ101" s="32"/>
      <c r="FK101" s="33"/>
      <c r="FL101" s="33"/>
      <c r="FM101" s="34"/>
      <c r="FN101" s="32"/>
      <c r="FO101" s="33"/>
      <c r="FP101" s="33"/>
      <c r="FQ101" s="34"/>
      <c r="FR101" s="32"/>
      <c r="FS101" s="33"/>
      <c r="FT101" s="33"/>
      <c r="FU101" s="34"/>
      <c r="FV101" s="32"/>
      <c r="FW101" s="33"/>
      <c r="FX101" s="33"/>
      <c r="FY101" s="34"/>
      <c r="FZ101" s="32"/>
      <c r="GA101" s="33"/>
      <c r="GB101" s="33"/>
      <c r="GC101" s="34"/>
      <c r="GD101" s="32"/>
      <c r="GE101" s="33"/>
      <c r="GF101" s="33"/>
      <c r="GG101" s="34"/>
      <c r="GH101" s="32"/>
      <c r="GI101" s="33"/>
      <c r="GJ101" s="33"/>
      <c r="GK101" s="34"/>
      <c r="GL101" s="32"/>
      <c r="GM101" s="33"/>
      <c r="GN101" s="33"/>
      <c r="GO101" s="34"/>
      <c r="GP101" s="32"/>
      <c r="GQ101" s="33"/>
      <c r="GR101" s="33"/>
      <c r="GS101" s="34"/>
      <c r="GT101" s="32"/>
      <c r="GU101" s="33"/>
      <c r="GV101" s="33"/>
      <c r="GW101" s="34"/>
      <c r="GX101" s="32"/>
      <c r="GY101" s="33"/>
      <c r="GZ101" s="33"/>
      <c r="HA101" s="34"/>
      <c r="HB101" s="32"/>
      <c r="HC101" s="33"/>
      <c r="HD101" s="33"/>
      <c r="HE101" s="34"/>
      <c r="HF101" s="32"/>
      <c r="HG101" s="33"/>
      <c r="HH101" s="33"/>
      <c r="HI101" s="34"/>
      <c r="HJ101" s="32"/>
      <c r="HK101" s="33"/>
      <c r="HL101" s="33"/>
      <c r="HM101" s="34"/>
      <c r="HN101" s="32"/>
      <c r="HO101" s="33"/>
      <c r="HP101" s="33"/>
      <c r="HQ101" s="34"/>
      <c r="HR101" s="32"/>
      <c r="HS101" s="33"/>
      <c r="HT101" s="33"/>
      <c r="HU101" s="34"/>
      <c r="HV101" s="32"/>
      <c r="HW101" s="33"/>
      <c r="HX101" s="33"/>
      <c r="HY101" s="34"/>
      <c r="HZ101" s="32"/>
      <c r="IA101" s="33"/>
      <c r="IB101" s="33"/>
      <c r="IC101" s="34"/>
      <c r="ID101" s="32"/>
      <c r="IE101" s="33"/>
      <c r="IF101" s="33"/>
      <c r="IG101" s="34"/>
      <c r="IH101" s="32"/>
      <c r="II101" s="33"/>
      <c r="IJ101" s="33"/>
      <c r="IK101" s="34"/>
      <c r="IL101" s="32"/>
      <c r="IM101" s="33"/>
      <c r="IN101" s="33"/>
      <c r="IO101" s="34"/>
      <c r="IP101" s="32"/>
      <c r="IQ101" s="33"/>
      <c r="IR101" s="33"/>
      <c r="IS101" s="34"/>
    </row>
    <row r="102" spans="2:253" ht="0.15" customHeight="1">
      <c r="B102" s="244"/>
      <c r="C102" s="256"/>
      <c r="D102" s="256"/>
      <c r="E102" s="246"/>
      <c r="F102" s="247"/>
      <c r="G102" s="183"/>
      <c r="H102" s="184"/>
      <c r="I102" s="183"/>
      <c r="J102" s="185"/>
      <c r="K102" s="224"/>
      <c r="L102" s="222"/>
      <c r="M102" s="95" t="e">
        <f>ROUND(TEXT(G101,"????"),0)</f>
        <v>#VALUE!</v>
      </c>
      <c r="N102" s="96"/>
      <c r="O102" s="96"/>
      <c r="P102" s="96"/>
      <c r="Q102" s="95" t="b">
        <f>IF(COUNT(I101)=1,ROUND(TEXT(I101,"????"),0),FALSE)</f>
        <v>0</v>
      </c>
      <c r="R102" s="37" t="e">
        <f>IF(R$36="x",FALSE,IF(AND($M102&gt;=R$40,$M102&lt;S$40),TRUE,IF($Q102&lt;&gt;FALSE,IF($Q102&lt;=R$40,TRUE,FALSE))))</f>
        <v>#VALUE!</v>
      </c>
      <c r="S102" s="37" t="e">
        <f t="shared" ref="S102:CD102" si="128">IF(S$36="x",FALSE,IF(AND($M102&gt;=S$40,$M102&lt;T$40),TRUE,IF($Q102&lt;&gt;FALSE,IF(R102=TRUE,IF(S$40&lt;=$Q102,TRUE,FALSE),FALSE),FALSE)))</f>
        <v>#VALUE!</v>
      </c>
      <c r="T102" s="37" t="e">
        <f t="shared" si="128"/>
        <v>#VALUE!</v>
      </c>
      <c r="U102" s="37" t="e">
        <f t="shared" si="128"/>
        <v>#VALUE!</v>
      </c>
      <c r="V102" s="37" t="e">
        <f t="shared" si="128"/>
        <v>#VALUE!</v>
      </c>
      <c r="W102" s="37" t="e">
        <f t="shared" si="128"/>
        <v>#VALUE!</v>
      </c>
      <c r="X102" s="37" t="e">
        <f t="shared" si="128"/>
        <v>#VALUE!</v>
      </c>
      <c r="Y102" s="37" t="e">
        <f t="shared" si="128"/>
        <v>#VALUE!</v>
      </c>
      <c r="Z102" s="37" t="e">
        <f t="shared" si="128"/>
        <v>#VALUE!</v>
      </c>
      <c r="AA102" s="37" t="e">
        <f t="shared" si="128"/>
        <v>#VALUE!</v>
      </c>
      <c r="AB102" s="37" t="e">
        <f t="shared" si="128"/>
        <v>#VALUE!</v>
      </c>
      <c r="AC102" s="37" t="e">
        <f t="shared" si="128"/>
        <v>#VALUE!</v>
      </c>
      <c r="AD102" s="37" t="e">
        <f t="shared" si="128"/>
        <v>#VALUE!</v>
      </c>
      <c r="AE102" s="37" t="e">
        <f t="shared" si="128"/>
        <v>#VALUE!</v>
      </c>
      <c r="AF102" s="37" t="e">
        <f t="shared" si="128"/>
        <v>#VALUE!</v>
      </c>
      <c r="AG102" s="37" t="e">
        <f t="shared" si="128"/>
        <v>#VALUE!</v>
      </c>
      <c r="AH102" s="37" t="e">
        <f t="shared" si="128"/>
        <v>#VALUE!</v>
      </c>
      <c r="AI102" s="37" t="e">
        <f t="shared" si="128"/>
        <v>#VALUE!</v>
      </c>
      <c r="AJ102" s="37" t="e">
        <f t="shared" si="128"/>
        <v>#VALUE!</v>
      </c>
      <c r="AK102" s="37" t="e">
        <f t="shared" si="128"/>
        <v>#VALUE!</v>
      </c>
      <c r="AL102" s="37" t="e">
        <f t="shared" si="128"/>
        <v>#VALUE!</v>
      </c>
      <c r="AM102" s="37" t="e">
        <f t="shared" si="128"/>
        <v>#VALUE!</v>
      </c>
      <c r="AN102" s="37" t="e">
        <f t="shared" si="128"/>
        <v>#VALUE!</v>
      </c>
      <c r="AO102" s="37" t="e">
        <f t="shared" si="128"/>
        <v>#VALUE!</v>
      </c>
      <c r="AP102" s="37" t="e">
        <f t="shared" si="128"/>
        <v>#VALUE!</v>
      </c>
      <c r="AQ102" s="37" t="e">
        <f t="shared" si="128"/>
        <v>#VALUE!</v>
      </c>
      <c r="AR102" s="37" t="e">
        <f t="shared" si="128"/>
        <v>#VALUE!</v>
      </c>
      <c r="AS102" s="37" t="e">
        <f t="shared" si="128"/>
        <v>#VALUE!</v>
      </c>
      <c r="AT102" s="37" t="e">
        <f t="shared" si="128"/>
        <v>#VALUE!</v>
      </c>
      <c r="AU102" s="37" t="e">
        <f t="shared" si="128"/>
        <v>#VALUE!</v>
      </c>
      <c r="AV102" s="37" t="e">
        <f t="shared" si="128"/>
        <v>#VALUE!</v>
      </c>
      <c r="AW102" s="37" t="e">
        <f t="shared" si="128"/>
        <v>#VALUE!</v>
      </c>
      <c r="AX102" s="37" t="e">
        <f t="shared" si="128"/>
        <v>#VALUE!</v>
      </c>
      <c r="AY102" s="37" t="e">
        <f t="shared" si="128"/>
        <v>#VALUE!</v>
      </c>
      <c r="AZ102" s="37" t="e">
        <f t="shared" si="128"/>
        <v>#VALUE!</v>
      </c>
      <c r="BA102" s="37" t="e">
        <f t="shared" si="128"/>
        <v>#VALUE!</v>
      </c>
      <c r="BB102" s="37" t="e">
        <f t="shared" si="128"/>
        <v>#VALUE!</v>
      </c>
      <c r="BC102" s="37" t="e">
        <f t="shared" si="128"/>
        <v>#VALUE!</v>
      </c>
      <c r="BD102" s="37" t="e">
        <f t="shared" si="128"/>
        <v>#VALUE!</v>
      </c>
      <c r="BE102" s="37" t="e">
        <f t="shared" si="128"/>
        <v>#VALUE!</v>
      </c>
      <c r="BF102" s="37" t="e">
        <f t="shared" si="128"/>
        <v>#VALUE!</v>
      </c>
      <c r="BG102" s="37" t="e">
        <f t="shared" si="128"/>
        <v>#VALUE!</v>
      </c>
      <c r="BH102" s="37" t="e">
        <f t="shared" si="128"/>
        <v>#VALUE!</v>
      </c>
      <c r="BI102" s="37" t="e">
        <f t="shared" si="128"/>
        <v>#VALUE!</v>
      </c>
      <c r="BJ102" s="37" t="e">
        <f t="shared" si="128"/>
        <v>#VALUE!</v>
      </c>
      <c r="BK102" s="37" t="e">
        <f t="shared" si="128"/>
        <v>#VALUE!</v>
      </c>
      <c r="BL102" s="37" t="e">
        <f t="shared" si="128"/>
        <v>#VALUE!</v>
      </c>
      <c r="BM102" s="37" t="e">
        <f t="shared" si="128"/>
        <v>#VALUE!</v>
      </c>
      <c r="BN102" s="37" t="e">
        <f t="shared" si="128"/>
        <v>#VALUE!</v>
      </c>
      <c r="BO102" s="37" t="e">
        <f t="shared" si="128"/>
        <v>#VALUE!</v>
      </c>
      <c r="BP102" s="37" t="e">
        <f t="shared" si="128"/>
        <v>#VALUE!</v>
      </c>
      <c r="BQ102" s="37" t="e">
        <f t="shared" si="128"/>
        <v>#VALUE!</v>
      </c>
      <c r="BR102" s="37" t="e">
        <f t="shared" si="128"/>
        <v>#VALUE!</v>
      </c>
      <c r="BS102" s="37" t="e">
        <f t="shared" si="128"/>
        <v>#VALUE!</v>
      </c>
      <c r="BT102" s="37" t="e">
        <f t="shared" si="128"/>
        <v>#VALUE!</v>
      </c>
      <c r="BU102" s="37" t="e">
        <f t="shared" si="128"/>
        <v>#VALUE!</v>
      </c>
      <c r="BV102" s="37" t="e">
        <f t="shared" si="128"/>
        <v>#VALUE!</v>
      </c>
      <c r="BW102" s="37" t="e">
        <f t="shared" si="128"/>
        <v>#VALUE!</v>
      </c>
      <c r="BX102" s="37" t="e">
        <f t="shared" si="128"/>
        <v>#VALUE!</v>
      </c>
      <c r="BY102" s="37" t="e">
        <f t="shared" si="128"/>
        <v>#VALUE!</v>
      </c>
      <c r="BZ102" s="37" t="e">
        <f t="shared" si="128"/>
        <v>#VALUE!</v>
      </c>
      <c r="CA102" s="37" t="e">
        <f t="shared" si="128"/>
        <v>#VALUE!</v>
      </c>
      <c r="CB102" s="37" t="e">
        <f t="shared" si="128"/>
        <v>#VALUE!</v>
      </c>
      <c r="CC102" s="37" t="e">
        <f t="shared" si="128"/>
        <v>#VALUE!</v>
      </c>
      <c r="CD102" s="37" t="e">
        <f t="shared" si="128"/>
        <v>#VALUE!</v>
      </c>
      <c r="CE102" s="37" t="e">
        <f t="shared" ref="CE102:EP102" si="129">IF(CE$36="x",FALSE,IF(AND($M102&gt;=CE$40,$M102&lt;CF$40),TRUE,IF($Q102&lt;&gt;FALSE,IF(CD102=TRUE,IF(CE$40&lt;=$Q102,TRUE,FALSE),FALSE),FALSE)))</f>
        <v>#VALUE!</v>
      </c>
      <c r="CF102" s="37" t="e">
        <f t="shared" si="129"/>
        <v>#VALUE!</v>
      </c>
      <c r="CG102" s="37" t="e">
        <f t="shared" si="129"/>
        <v>#VALUE!</v>
      </c>
      <c r="CH102" s="37" t="e">
        <f t="shared" si="129"/>
        <v>#VALUE!</v>
      </c>
      <c r="CI102" s="37" t="e">
        <f t="shared" si="129"/>
        <v>#VALUE!</v>
      </c>
      <c r="CJ102" s="37" t="e">
        <f t="shared" si="129"/>
        <v>#VALUE!</v>
      </c>
      <c r="CK102" s="37" t="e">
        <f t="shared" si="129"/>
        <v>#VALUE!</v>
      </c>
      <c r="CL102" s="37" t="e">
        <f t="shared" si="129"/>
        <v>#VALUE!</v>
      </c>
      <c r="CM102" s="37" t="e">
        <f t="shared" si="129"/>
        <v>#VALUE!</v>
      </c>
      <c r="CN102" s="37" t="e">
        <f t="shared" si="129"/>
        <v>#VALUE!</v>
      </c>
      <c r="CO102" s="37" t="e">
        <f t="shared" si="129"/>
        <v>#VALUE!</v>
      </c>
      <c r="CP102" s="37" t="e">
        <f t="shared" si="129"/>
        <v>#VALUE!</v>
      </c>
      <c r="CQ102" s="37" t="e">
        <f t="shared" si="129"/>
        <v>#VALUE!</v>
      </c>
      <c r="CR102" s="37" t="e">
        <f t="shared" si="129"/>
        <v>#VALUE!</v>
      </c>
      <c r="CS102" s="37" t="e">
        <f t="shared" si="129"/>
        <v>#VALUE!</v>
      </c>
      <c r="CT102" s="37" t="e">
        <f t="shared" si="129"/>
        <v>#VALUE!</v>
      </c>
      <c r="CU102" s="37" t="e">
        <f t="shared" si="129"/>
        <v>#VALUE!</v>
      </c>
      <c r="CV102" s="37" t="e">
        <f t="shared" si="129"/>
        <v>#VALUE!</v>
      </c>
      <c r="CW102" s="37" t="e">
        <f t="shared" si="129"/>
        <v>#VALUE!</v>
      </c>
      <c r="CX102" s="37" t="e">
        <f t="shared" si="129"/>
        <v>#VALUE!</v>
      </c>
      <c r="CY102" s="37" t="e">
        <f t="shared" si="129"/>
        <v>#VALUE!</v>
      </c>
      <c r="CZ102" s="37" t="e">
        <f t="shared" si="129"/>
        <v>#VALUE!</v>
      </c>
      <c r="DA102" s="37" t="e">
        <f t="shared" si="129"/>
        <v>#VALUE!</v>
      </c>
      <c r="DB102" s="37" t="e">
        <f t="shared" si="129"/>
        <v>#VALUE!</v>
      </c>
      <c r="DC102" s="37" t="e">
        <f t="shared" si="129"/>
        <v>#VALUE!</v>
      </c>
      <c r="DD102" s="37" t="e">
        <f t="shared" si="129"/>
        <v>#VALUE!</v>
      </c>
      <c r="DE102" s="37" t="e">
        <f t="shared" si="129"/>
        <v>#VALUE!</v>
      </c>
      <c r="DF102" s="37" t="e">
        <f t="shared" si="129"/>
        <v>#VALUE!</v>
      </c>
      <c r="DG102" s="37" t="e">
        <f t="shared" si="129"/>
        <v>#VALUE!</v>
      </c>
      <c r="DH102" s="37" t="e">
        <f t="shared" si="129"/>
        <v>#VALUE!</v>
      </c>
      <c r="DI102" s="37" t="e">
        <f t="shared" si="129"/>
        <v>#VALUE!</v>
      </c>
      <c r="DJ102" s="37" t="e">
        <f t="shared" si="129"/>
        <v>#VALUE!</v>
      </c>
      <c r="DK102" s="37" t="e">
        <f t="shared" si="129"/>
        <v>#VALUE!</v>
      </c>
      <c r="DL102" s="37" t="e">
        <f t="shared" si="129"/>
        <v>#VALUE!</v>
      </c>
      <c r="DM102" s="37" t="e">
        <f t="shared" si="129"/>
        <v>#VALUE!</v>
      </c>
      <c r="DN102" s="37" t="e">
        <f t="shared" si="129"/>
        <v>#VALUE!</v>
      </c>
      <c r="DO102" s="37" t="e">
        <f t="shared" si="129"/>
        <v>#VALUE!</v>
      </c>
      <c r="DP102" s="37" t="e">
        <f t="shared" si="129"/>
        <v>#VALUE!</v>
      </c>
      <c r="DQ102" s="37" t="e">
        <f t="shared" si="129"/>
        <v>#VALUE!</v>
      </c>
      <c r="DR102" s="37" t="e">
        <f t="shared" si="129"/>
        <v>#VALUE!</v>
      </c>
      <c r="DS102" s="37" t="e">
        <f t="shared" si="129"/>
        <v>#VALUE!</v>
      </c>
      <c r="DT102" s="37" t="e">
        <f t="shared" si="129"/>
        <v>#VALUE!</v>
      </c>
      <c r="DU102" s="37" t="e">
        <f t="shared" si="129"/>
        <v>#VALUE!</v>
      </c>
      <c r="DV102" s="37" t="e">
        <f t="shared" si="129"/>
        <v>#VALUE!</v>
      </c>
      <c r="DW102" s="37" t="e">
        <f t="shared" si="129"/>
        <v>#VALUE!</v>
      </c>
      <c r="DX102" s="37" t="e">
        <f t="shared" si="129"/>
        <v>#VALUE!</v>
      </c>
      <c r="DY102" s="37" t="e">
        <f t="shared" si="129"/>
        <v>#VALUE!</v>
      </c>
      <c r="DZ102" s="37" t="e">
        <f t="shared" si="129"/>
        <v>#VALUE!</v>
      </c>
      <c r="EA102" s="37" t="e">
        <f t="shared" si="129"/>
        <v>#VALUE!</v>
      </c>
      <c r="EB102" s="37" t="e">
        <f t="shared" si="129"/>
        <v>#VALUE!</v>
      </c>
      <c r="EC102" s="37" t="e">
        <f t="shared" si="129"/>
        <v>#VALUE!</v>
      </c>
      <c r="ED102" s="37" t="e">
        <f t="shared" si="129"/>
        <v>#VALUE!</v>
      </c>
      <c r="EE102" s="37" t="e">
        <f t="shared" si="129"/>
        <v>#VALUE!</v>
      </c>
      <c r="EF102" s="37" t="e">
        <f t="shared" si="129"/>
        <v>#VALUE!</v>
      </c>
      <c r="EG102" s="37" t="e">
        <f t="shared" si="129"/>
        <v>#VALUE!</v>
      </c>
      <c r="EH102" s="37" t="e">
        <f t="shared" si="129"/>
        <v>#VALUE!</v>
      </c>
      <c r="EI102" s="37" t="e">
        <f t="shared" si="129"/>
        <v>#VALUE!</v>
      </c>
      <c r="EJ102" s="37" t="e">
        <f t="shared" si="129"/>
        <v>#VALUE!</v>
      </c>
      <c r="EK102" s="37" t="e">
        <f t="shared" si="129"/>
        <v>#VALUE!</v>
      </c>
      <c r="EL102" s="37" t="e">
        <f t="shared" si="129"/>
        <v>#VALUE!</v>
      </c>
      <c r="EM102" s="37" t="e">
        <f t="shared" si="129"/>
        <v>#VALUE!</v>
      </c>
      <c r="EN102" s="37" t="e">
        <f t="shared" si="129"/>
        <v>#VALUE!</v>
      </c>
      <c r="EO102" s="37" t="e">
        <f t="shared" si="129"/>
        <v>#VALUE!</v>
      </c>
      <c r="EP102" s="37" t="e">
        <f t="shared" si="129"/>
        <v>#VALUE!</v>
      </c>
      <c r="EQ102" s="37" t="e">
        <f t="shared" ref="EQ102:HB102" si="130">IF(EQ$36="x",FALSE,IF(AND($M102&gt;=EQ$40,$M102&lt;ER$40),TRUE,IF($Q102&lt;&gt;FALSE,IF(EP102=TRUE,IF(EQ$40&lt;=$Q102,TRUE,FALSE),FALSE),FALSE)))</f>
        <v>#VALUE!</v>
      </c>
      <c r="ER102" s="37" t="e">
        <f t="shared" si="130"/>
        <v>#VALUE!</v>
      </c>
      <c r="ES102" s="37" t="e">
        <f t="shared" si="130"/>
        <v>#VALUE!</v>
      </c>
      <c r="ET102" s="37" t="e">
        <f t="shared" si="130"/>
        <v>#VALUE!</v>
      </c>
      <c r="EU102" s="37" t="e">
        <f t="shared" si="130"/>
        <v>#VALUE!</v>
      </c>
      <c r="EV102" s="37" t="e">
        <f t="shared" si="130"/>
        <v>#VALUE!</v>
      </c>
      <c r="EW102" s="37" t="e">
        <f t="shared" si="130"/>
        <v>#VALUE!</v>
      </c>
      <c r="EX102" s="37" t="e">
        <f t="shared" si="130"/>
        <v>#VALUE!</v>
      </c>
      <c r="EY102" s="37" t="e">
        <f t="shared" si="130"/>
        <v>#VALUE!</v>
      </c>
      <c r="EZ102" s="37" t="e">
        <f t="shared" si="130"/>
        <v>#VALUE!</v>
      </c>
      <c r="FA102" s="37" t="e">
        <f t="shared" si="130"/>
        <v>#VALUE!</v>
      </c>
      <c r="FB102" s="37" t="e">
        <f t="shared" si="130"/>
        <v>#VALUE!</v>
      </c>
      <c r="FC102" s="37" t="e">
        <f t="shared" si="130"/>
        <v>#VALUE!</v>
      </c>
      <c r="FD102" s="37" t="e">
        <f t="shared" si="130"/>
        <v>#VALUE!</v>
      </c>
      <c r="FE102" s="37" t="e">
        <f t="shared" si="130"/>
        <v>#VALUE!</v>
      </c>
      <c r="FF102" s="37" t="e">
        <f t="shared" si="130"/>
        <v>#VALUE!</v>
      </c>
      <c r="FG102" s="37" t="e">
        <f t="shared" si="130"/>
        <v>#VALUE!</v>
      </c>
      <c r="FH102" s="37" t="e">
        <f t="shared" si="130"/>
        <v>#VALUE!</v>
      </c>
      <c r="FI102" s="37" t="e">
        <f t="shared" si="130"/>
        <v>#VALUE!</v>
      </c>
      <c r="FJ102" s="37" t="e">
        <f t="shared" si="130"/>
        <v>#VALUE!</v>
      </c>
      <c r="FK102" s="37" t="e">
        <f t="shared" si="130"/>
        <v>#VALUE!</v>
      </c>
      <c r="FL102" s="37" t="e">
        <f t="shared" si="130"/>
        <v>#VALUE!</v>
      </c>
      <c r="FM102" s="37" t="e">
        <f t="shared" si="130"/>
        <v>#VALUE!</v>
      </c>
      <c r="FN102" s="37" t="e">
        <f t="shared" si="130"/>
        <v>#VALUE!</v>
      </c>
      <c r="FO102" s="37" t="e">
        <f t="shared" si="130"/>
        <v>#VALUE!</v>
      </c>
      <c r="FP102" s="37" t="e">
        <f t="shared" si="130"/>
        <v>#VALUE!</v>
      </c>
      <c r="FQ102" s="37" t="e">
        <f t="shared" si="130"/>
        <v>#VALUE!</v>
      </c>
      <c r="FR102" s="37" t="e">
        <f t="shared" si="130"/>
        <v>#VALUE!</v>
      </c>
      <c r="FS102" s="37" t="e">
        <f t="shared" si="130"/>
        <v>#VALUE!</v>
      </c>
      <c r="FT102" s="37" t="e">
        <f t="shared" si="130"/>
        <v>#VALUE!</v>
      </c>
      <c r="FU102" s="37" t="e">
        <f t="shared" si="130"/>
        <v>#VALUE!</v>
      </c>
      <c r="FV102" s="37" t="e">
        <f t="shared" si="130"/>
        <v>#VALUE!</v>
      </c>
      <c r="FW102" s="37" t="e">
        <f t="shared" si="130"/>
        <v>#VALUE!</v>
      </c>
      <c r="FX102" s="37" t="e">
        <f t="shared" si="130"/>
        <v>#VALUE!</v>
      </c>
      <c r="FY102" s="37" t="e">
        <f t="shared" si="130"/>
        <v>#VALUE!</v>
      </c>
      <c r="FZ102" s="37" t="e">
        <f t="shared" si="130"/>
        <v>#VALUE!</v>
      </c>
      <c r="GA102" s="37" t="e">
        <f t="shared" si="130"/>
        <v>#VALUE!</v>
      </c>
      <c r="GB102" s="37" t="e">
        <f t="shared" si="130"/>
        <v>#VALUE!</v>
      </c>
      <c r="GC102" s="37" t="e">
        <f t="shared" si="130"/>
        <v>#VALUE!</v>
      </c>
      <c r="GD102" s="37" t="e">
        <f t="shared" si="130"/>
        <v>#VALUE!</v>
      </c>
      <c r="GE102" s="37" t="e">
        <f t="shared" si="130"/>
        <v>#VALUE!</v>
      </c>
      <c r="GF102" s="37" t="e">
        <f t="shared" si="130"/>
        <v>#VALUE!</v>
      </c>
      <c r="GG102" s="37" t="e">
        <f t="shared" si="130"/>
        <v>#VALUE!</v>
      </c>
      <c r="GH102" s="37" t="e">
        <f t="shared" si="130"/>
        <v>#VALUE!</v>
      </c>
      <c r="GI102" s="37" t="e">
        <f t="shared" si="130"/>
        <v>#VALUE!</v>
      </c>
      <c r="GJ102" s="37" t="e">
        <f t="shared" si="130"/>
        <v>#VALUE!</v>
      </c>
      <c r="GK102" s="37" t="e">
        <f t="shared" si="130"/>
        <v>#VALUE!</v>
      </c>
      <c r="GL102" s="37" t="e">
        <f t="shared" si="130"/>
        <v>#VALUE!</v>
      </c>
      <c r="GM102" s="37" t="e">
        <f t="shared" si="130"/>
        <v>#VALUE!</v>
      </c>
      <c r="GN102" s="37" t="e">
        <f t="shared" si="130"/>
        <v>#VALUE!</v>
      </c>
      <c r="GO102" s="37" t="e">
        <f t="shared" si="130"/>
        <v>#VALUE!</v>
      </c>
      <c r="GP102" s="37" t="e">
        <f t="shared" si="130"/>
        <v>#VALUE!</v>
      </c>
      <c r="GQ102" s="37" t="e">
        <f t="shared" si="130"/>
        <v>#VALUE!</v>
      </c>
      <c r="GR102" s="37" t="e">
        <f t="shared" si="130"/>
        <v>#VALUE!</v>
      </c>
      <c r="GS102" s="37" t="e">
        <f t="shared" si="130"/>
        <v>#VALUE!</v>
      </c>
      <c r="GT102" s="37" t="e">
        <f t="shared" si="130"/>
        <v>#VALUE!</v>
      </c>
      <c r="GU102" s="37" t="e">
        <f t="shared" si="130"/>
        <v>#VALUE!</v>
      </c>
      <c r="GV102" s="37" t="e">
        <f t="shared" si="130"/>
        <v>#VALUE!</v>
      </c>
      <c r="GW102" s="37" t="e">
        <f t="shared" si="130"/>
        <v>#VALUE!</v>
      </c>
      <c r="GX102" s="37" t="e">
        <f t="shared" si="130"/>
        <v>#VALUE!</v>
      </c>
      <c r="GY102" s="37" t="e">
        <f t="shared" si="130"/>
        <v>#VALUE!</v>
      </c>
      <c r="GZ102" s="37" t="e">
        <f t="shared" si="130"/>
        <v>#VALUE!</v>
      </c>
      <c r="HA102" s="37" t="e">
        <f t="shared" si="130"/>
        <v>#VALUE!</v>
      </c>
      <c r="HB102" s="37" t="e">
        <f t="shared" si="130"/>
        <v>#VALUE!</v>
      </c>
      <c r="HC102" s="37" t="e">
        <f t="shared" ref="HC102:IS102" si="131">IF(HC$36="x",FALSE,IF(AND($M102&gt;=HC$40,$M102&lt;HD$40),TRUE,IF($Q102&lt;&gt;FALSE,IF(HB102=TRUE,IF(HC$40&lt;=$Q102,TRUE,FALSE),FALSE),FALSE)))</f>
        <v>#VALUE!</v>
      </c>
      <c r="HD102" s="37" t="e">
        <f t="shared" si="131"/>
        <v>#VALUE!</v>
      </c>
      <c r="HE102" s="37" t="e">
        <f t="shared" si="131"/>
        <v>#VALUE!</v>
      </c>
      <c r="HF102" s="37" t="e">
        <f t="shared" si="131"/>
        <v>#VALUE!</v>
      </c>
      <c r="HG102" s="37" t="e">
        <f t="shared" si="131"/>
        <v>#VALUE!</v>
      </c>
      <c r="HH102" s="37" t="e">
        <f t="shared" si="131"/>
        <v>#VALUE!</v>
      </c>
      <c r="HI102" s="37" t="e">
        <f t="shared" si="131"/>
        <v>#VALUE!</v>
      </c>
      <c r="HJ102" s="37" t="e">
        <f t="shared" si="131"/>
        <v>#VALUE!</v>
      </c>
      <c r="HK102" s="37" t="e">
        <f t="shared" si="131"/>
        <v>#VALUE!</v>
      </c>
      <c r="HL102" s="37" t="e">
        <f t="shared" si="131"/>
        <v>#VALUE!</v>
      </c>
      <c r="HM102" s="37" t="e">
        <f t="shared" si="131"/>
        <v>#VALUE!</v>
      </c>
      <c r="HN102" s="37" t="e">
        <f t="shared" si="131"/>
        <v>#VALUE!</v>
      </c>
      <c r="HO102" s="37" t="e">
        <f t="shared" si="131"/>
        <v>#VALUE!</v>
      </c>
      <c r="HP102" s="37" t="e">
        <f t="shared" si="131"/>
        <v>#VALUE!</v>
      </c>
      <c r="HQ102" s="37" t="e">
        <f t="shared" si="131"/>
        <v>#VALUE!</v>
      </c>
      <c r="HR102" s="37" t="e">
        <f t="shared" si="131"/>
        <v>#VALUE!</v>
      </c>
      <c r="HS102" s="37" t="e">
        <f t="shared" si="131"/>
        <v>#VALUE!</v>
      </c>
      <c r="HT102" s="37" t="e">
        <f t="shared" si="131"/>
        <v>#VALUE!</v>
      </c>
      <c r="HU102" s="37" t="e">
        <f t="shared" si="131"/>
        <v>#VALUE!</v>
      </c>
      <c r="HV102" s="37" t="e">
        <f t="shared" si="131"/>
        <v>#VALUE!</v>
      </c>
      <c r="HW102" s="37" t="e">
        <f t="shared" si="131"/>
        <v>#VALUE!</v>
      </c>
      <c r="HX102" s="37" t="e">
        <f t="shared" si="131"/>
        <v>#VALUE!</v>
      </c>
      <c r="HY102" s="37" t="e">
        <f t="shared" si="131"/>
        <v>#VALUE!</v>
      </c>
      <c r="HZ102" s="37" t="e">
        <f t="shared" si="131"/>
        <v>#VALUE!</v>
      </c>
      <c r="IA102" s="37" t="e">
        <f t="shared" si="131"/>
        <v>#VALUE!</v>
      </c>
      <c r="IB102" s="37" t="e">
        <f t="shared" si="131"/>
        <v>#VALUE!</v>
      </c>
      <c r="IC102" s="37" t="e">
        <f t="shared" si="131"/>
        <v>#VALUE!</v>
      </c>
      <c r="ID102" s="37" t="e">
        <f t="shared" si="131"/>
        <v>#VALUE!</v>
      </c>
      <c r="IE102" s="37" t="e">
        <f t="shared" si="131"/>
        <v>#VALUE!</v>
      </c>
      <c r="IF102" s="37" t="e">
        <f t="shared" si="131"/>
        <v>#VALUE!</v>
      </c>
      <c r="IG102" s="37" t="e">
        <f t="shared" si="131"/>
        <v>#VALUE!</v>
      </c>
      <c r="IH102" s="37" t="e">
        <f t="shared" si="131"/>
        <v>#VALUE!</v>
      </c>
      <c r="II102" s="37" t="e">
        <f t="shared" si="131"/>
        <v>#VALUE!</v>
      </c>
      <c r="IJ102" s="37" t="e">
        <f t="shared" si="131"/>
        <v>#VALUE!</v>
      </c>
      <c r="IK102" s="37" t="e">
        <f t="shared" si="131"/>
        <v>#VALUE!</v>
      </c>
      <c r="IL102" s="37" t="e">
        <f t="shared" si="131"/>
        <v>#VALUE!</v>
      </c>
      <c r="IM102" s="37" t="e">
        <f t="shared" si="131"/>
        <v>#VALUE!</v>
      </c>
      <c r="IN102" s="37" t="e">
        <f t="shared" si="131"/>
        <v>#VALUE!</v>
      </c>
      <c r="IO102" s="37" t="e">
        <f t="shared" si="131"/>
        <v>#VALUE!</v>
      </c>
      <c r="IP102" s="37" t="e">
        <f t="shared" si="131"/>
        <v>#VALUE!</v>
      </c>
      <c r="IQ102" s="37" t="e">
        <f t="shared" si="131"/>
        <v>#VALUE!</v>
      </c>
      <c r="IR102" s="37" t="e">
        <f t="shared" si="131"/>
        <v>#VALUE!</v>
      </c>
      <c r="IS102" s="37" t="e">
        <f t="shared" si="131"/>
        <v>#VALUE!</v>
      </c>
    </row>
    <row r="103" spans="2:253" ht="15" customHeight="1">
      <c r="B103" s="245"/>
      <c r="C103" s="256"/>
      <c r="D103" s="256"/>
      <c r="E103" s="248"/>
      <c r="F103" s="249"/>
      <c r="G103" s="230"/>
      <c r="H103" s="231"/>
      <c r="I103" s="230"/>
      <c r="J103" s="231"/>
      <c r="K103" s="225"/>
      <c r="L103" s="222"/>
      <c r="M103" s="202" t="s">
        <v>74</v>
      </c>
      <c r="N103" s="203"/>
      <c r="O103" s="203"/>
      <c r="P103" s="203"/>
      <c r="Q103" s="204"/>
      <c r="R103" s="39"/>
      <c r="S103" s="40"/>
      <c r="T103" s="40"/>
      <c r="U103" s="41"/>
      <c r="V103" s="39"/>
      <c r="W103" s="40"/>
      <c r="X103" s="40"/>
      <c r="Y103" s="41"/>
      <c r="Z103" s="39"/>
      <c r="AA103" s="40"/>
      <c r="AB103" s="40"/>
      <c r="AC103" s="41"/>
      <c r="AD103" s="39"/>
      <c r="AE103" s="40"/>
      <c r="AF103" s="40"/>
      <c r="AG103" s="41"/>
      <c r="AH103" s="39"/>
      <c r="AI103" s="40"/>
      <c r="AJ103" s="40"/>
      <c r="AK103" s="41"/>
      <c r="AL103" s="39"/>
      <c r="AM103" s="40"/>
      <c r="AN103" s="40"/>
      <c r="AO103" s="41"/>
      <c r="AP103" s="39"/>
      <c r="AQ103" s="40"/>
      <c r="AR103" s="40"/>
      <c r="AS103" s="41"/>
      <c r="AT103" s="39"/>
      <c r="AU103" s="40"/>
      <c r="AV103" s="40"/>
      <c r="AW103" s="41"/>
      <c r="AX103" s="39"/>
      <c r="AY103" s="40"/>
      <c r="AZ103" s="40"/>
      <c r="BA103" s="41"/>
      <c r="BB103" s="39"/>
      <c r="BC103" s="40"/>
      <c r="BD103" s="40"/>
      <c r="BE103" s="41"/>
      <c r="BF103" s="39"/>
      <c r="BG103" s="40"/>
      <c r="BH103" s="40"/>
      <c r="BI103" s="41"/>
      <c r="BJ103" s="39"/>
      <c r="BK103" s="40"/>
      <c r="BL103" s="40"/>
      <c r="BM103" s="41"/>
      <c r="BN103" s="39"/>
      <c r="BO103" s="40"/>
      <c r="BP103" s="40"/>
      <c r="BQ103" s="41"/>
      <c r="BR103" s="39"/>
      <c r="BS103" s="40"/>
      <c r="BT103" s="40"/>
      <c r="BU103" s="41"/>
      <c r="BV103" s="39"/>
      <c r="BW103" s="40"/>
      <c r="BX103" s="40"/>
      <c r="BY103" s="41"/>
      <c r="BZ103" s="39"/>
      <c r="CA103" s="40"/>
      <c r="CB103" s="40"/>
      <c r="CC103" s="41"/>
      <c r="CD103" s="39"/>
      <c r="CE103" s="40"/>
      <c r="CF103" s="40"/>
      <c r="CG103" s="41"/>
      <c r="CH103" s="39"/>
      <c r="CI103" s="40"/>
      <c r="CJ103" s="40"/>
      <c r="CK103" s="41"/>
      <c r="CL103" s="39"/>
      <c r="CM103" s="40"/>
      <c r="CN103" s="40"/>
      <c r="CO103" s="41"/>
      <c r="CP103" s="39"/>
      <c r="CQ103" s="40"/>
      <c r="CR103" s="40"/>
      <c r="CS103" s="41"/>
      <c r="CT103" s="39"/>
      <c r="CU103" s="40"/>
      <c r="CV103" s="40"/>
      <c r="CW103" s="41"/>
      <c r="CX103" s="39"/>
      <c r="CY103" s="40"/>
      <c r="CZ103" s="40"/>
      <c r="DA103" s="41"/>
      <c r="DB103" s="39"/>
      <c r="DC103" s="40"/>
      <c r="DD103" s="40"/>
      <c r="DE103" s="41"/>
      <c r="DF103" s="39"/>
      <c r="DG103" s="40"/>
      <c r="DH103" s="40"/>
      <c r="DI103" s="41"/>
      <c r="DJ103" s="39"/>
      <c r="DK103" s="40"/>
      <c r="DL103" s="40"/>
      <c r="DM103" s="41"/>
      <c r="DN103" s="39"/>
      <c r="DO103" s="40"/>
      <c r="DP103" s="40"/>
      <c r="DQ103" s="41"/>
      <c r="DR103" s="39"/>
      <c r="DS103" s="40"/>
      <c r="DT103" s="40"/>
      <c r="DU103" s="41"/>
      <c r="DV103" s="39"/>
      <c r="DW103" s="40"/>
      <c r="DX103" s="40"/>
      <c r="DY103" s="41"/>
      <c r="DZ103" s="39"/>
      <c r="EA103" s="40"/>
      <c r="EB103" s="40"/>
      <c r="EC103" s="41"/>
      <c r="ED103" s="39"/>
      <c r="EE103" s="40"/>
      <c r="EF103" s="40"/>
      <c r="EG103" s="41"/>
      <c r="EH103" s="39"/>
      <c r="EI103" s="40"/>
      <c r="EJ103" s="40"/>
      <c r="EK103" s="41"/>
      <c r="EL103" s="39"/>
      <c r="EM103" s="40"/>
      <c r="EN103" s="40"/>
      <c r="EO103" s="41"/>
      <c r="EP103" s="39"/>
      <c r="EQ103" s="40"/>
      <c r="ER103" s="40"/>
      <c r="ES103" s="41"/>
      <c r="ET103" s="39"/>
      <c r="EU103" s="40"/>
      <c r="EV103" s="40"/>
      <c r="EW103" s="41"/>
      <c r="EX103" s="39"/>
      <c r="EY103" s="40"/>
      <c r="EZ103" s="40"/>
      <c r="FA103" s="41"/>
      <c r="FB103" s="39"/>
      <c r="FC103" s="40"/>
      <c r="FD103" s="40"/>
      <c r="FE103" s="41"/>
      <c r="FF103" s="39"/>
      <c r="FG103" s="40"/>
      <c r="FH103" s="40"/>
      <c r="FI103" s="41"/>
      <c r="FJ103" s="39"/>
      <c r="FK103" s="40"/>
      <c r="FL103" s="40"/>
      <c r="FM103" s="41"/>
      <c r="FN103" s="39"/>
      <c r="FO103" s="40"/>
      <c r="FP103" s="40"/>
      <c r="FQ103" s="41"/>
      <c r="FR103" s="39"/>
      <c r="FS103" s="40"/>
      <c r="FT103" s="40"/>
      <c r="FU103" s="41"/>
      <c r="FV103" s="39"/>
      <c r="FW103" s="40"/>
      <c r="FX103" s="40"/>
      <c r="FY103" s="41"/>
      <c r="FZ103" s="39"/>
      <c r="GA103" s="40"/>
      <c r="GB103" s="40"/>
      <c r="GC103" s="41"/>
      <c r="GD103" s="39"/>
      <c r="GE103" s="40"/>
      <c r="GF103" s="40"/>
      <c r="GG103" s="41"/>
      <c r="GH103" s="39"/>
      <c r="GI103" s="40"/>
      <c r="GJ103" s="40"/>
      <c r="GK103" s="41"/>
      <c r="GL103" s="39"/>
      <c r="GM103" s="40"/>
      <c r="GN103" s="40"/>
      <c r="GO103" s="41"/>
      <c r="GP103" s="39"/>
      <c r="GQ103" s="40"/>
      <c r="GR103" s="40"/>
      <c r="GS103" s="41"/>
      <c r="GT103" s="39"/>
      <c r="GU103" s="40"/>
      <c r="GV103" s="40"/>
      <c r="GW103" s="41"/>
      <c r="GX103" s="39"/>
      <c r="GY103" s="40"/>
      <c r="GZ103" s="40"/>
      <c r="HA103" s="41"/>
      <c r="HB103" s="39"/>
      <c r="HC103" s="40"/>
      <c r="HD103" s="40"/>
      <c r="HE103" s="41"/>
      <c r="HF103" s="39"/>
      <c r="HG103" s="40"/>
      <c r="HH103" s="40"/>
      <c r="HI103" s="41"/>
      <c r="HJ103" s="39"/>
      <c r="HK103" s="40"/>
      <c r="HL103" s="40"/>
      <c r="HM103" s="41"/>
      <c r="HN103" s="39"/>
      <c r="HO103" s="40"/>
      <c r="HP103" s="40"/>
      <c r="HQ103" s="41"/>
      <c r="HR103" s="39"/>
      <c r="HS103" s="40"/>
      <c r="HT103" s="40"/>
      <c r="HU103" s="41"/>
      <c r="HV103" s="39"/>
      <c r="HW103" s="40"/>
      <c r="HX103" s="40"/>
      <c r="HY103" s="41"/>
      <c r="HZ103" s="39"/>
      <c r="IA103" s="40"/>
      <c r="IB103" s="40"/>
      <c r="IC103" s="41"/>
      <c r="ID103" s="39"/>
      <c r="IE103" s="40"/>
      <c r="IF103" s="40"/>
      <c r="IG103" s="41"/>
      <c r="IH103" s="39"/>
      <c r="II103" s="40"/>
      <c r="IJ103" s="40"/>
      <c r="IK103" s="41"/>
      <c r="IL103" s="39"/>
      <c r="IM103" s="40"/>
      <c r="IN103" s="40"/>
      <c r="IO103" s="41"/>
      <c r="IP103" s="39"/>
      <c r="IQ103" s="40"/>
      <c r="IR103" s="40"/>
      <c r="IS103" s="41"/>
    </row>
    <row r="104" spans="2:253" ht="0.15" customHeight="1">
      <c r="B104" s="122"/>
      <c r="C104" s="181"/>
      <c r="D104" s="181"/>
      <c r="E104" s="180"/>
      <c r="F104" s="151"/>
      <c r="G104" s="186"/>
      <c r="H104" s="187"/>
      <c r="I104" s="186"/>
      <c r="J104" s="187"/>
      <c r="K104" s="130"/>
      <c r="L104" s="94"/>
      <c r="M104" s="97" t="e">
        <f>ROUND(TEXT(G103,"????"),0)</f>
        <v>#VALUE!</v>
      </c>
      <c r="N104" s="98"/>
      <c r="O104" s="98"/>
      <c r="P104" s="98"/>
      <c r="Q104" s="99" t="b">
        <f>IF(COUNT(I103)=1,ROUND(TEXT(I103,"????"),0),FALSE)</f>
        <v>0</v>
      </c>
      <c r="R104" s="37" t="e">
        <f>IF(R$36="x",FALSE,IF(AND($M104&gt;=R$40,$M104&lt;S$40),TRUE,IF($Q104&lt;&gt;FALSE,IF($Q104&lt;=R$40,TRUE,FALSE))))</f>
        <v>#VALUE!</v>
      </c>
      <c r="S104" s="37" t="e">
        <f t="shared" ref="S104:CD104" si="132">IF(S$36="x",FALSE,IF(AND($M104&gt;=S$40,$M104&lt;T$40),TRUE,IF($Q104&lt;&gt;FALSE,IF(R104=TRUE,IF(S$40&lt;=$Q104,TRUE,FALSE),FALSE),FALSE)))</f>
        <v>#VALUE!</v>
      </c>
      <c r="T104" s="37" t="e">
        <f t="shared" si="132"/>
        <v>#VALUE!</v>
      </c>
      <c r="U104" s="37" t="e">
        <f t="shared" si="132"/>
        <v>#VALUE!</v>
      </c>
      <c r="V104" s="37" t="e">
        <f t="shared" si="132"/>
        <v>#VALUE!</v>
      </c>
      <c r="W104" s="37" t="e">
        <f t="shared" si="132"/>
        <v>#VALUE!</v>
      </c>
      <c r="X104" s="37" t="e">
        <f t="shared" si="132"/>
        <v>#VALUE!</v>
      </c>
      <c r="Y104" s="37" t="e">
        <f t="shared" si="132"/>
        <v>#VALUE!</v>
      </c>
      <c r="Z104" s="37" t="e">
        <f t="shared" si="132"/>
        <v>#VALUE!</v>
      </c>
      <c r="AA104" s="37" t="e">
        <f t="shared" si="132"/>
        <v>#VALUE!</v>
      </c>
      <c r="AB104" s="37" t="e">
        <f t="shared" si="132"/>
        <v>#VALUE!</v>
      </c>
      <c r="AC104" s="37" t="e">
        <f t="shared" si="132"/>
        <v>#VALUE!</v>
      </c>
      <c r="AD104" s="37" t="e">
        <f t="shared" si="132"/>
        <v>#VALUE!</v>
      </c>
      <c r="AE104" s="37" t="e">
        <f t="shared" si="132"/>
        <v>#VALUE!</v>
      </c>
      <c r="AF104" s="37" t="e">
        <f t="shared" si="132"/>
        <v>#VALUE!</v>
      </c>
      <c r="AG104" s="37" t="e">
        <f t="shared" si="132"/>
        <v>#VALUE!</v>
      </c>
      <c r="AH104" s="37" t="e">
        <f t="shared" si="132"/>
        <v>#VALUE!</v>
      </c>
      <c r="AI104" s="37" t="e">
        <f t="shared" si="132"/>
        <v>#VALUE!</v>
      </c>
      <c r="AJ104" s="37" t="e">
        <f t="shared" si="132"/>
        <v>#VALUE!</v>
      </c>
      <c r="AK104" s="37" t="e">
        <f t="shared" si="132"/>
        <v>#VALUE!</v>
      </c>
      <c r="AL104" s="37" t="e">
        <f t="shared" si="132"/>
        <v>#VALUE!</v>
      </c>
      <c r="AM104" s="37" t="e">
        <f t="shared" si="132"/>
        <v>#VALUE!</v>
      </c>
      <c r="AN104" s="37" t="e">
        <f t="shared" si="132"/>
        <v>#VALUE!</v>
      </c>
      <c r="AO104" s="37" t="e">
        <f t="shared" si="132"/>
        <v>#VALUE!</v>
      </c>
      <c r="AP104" s="37" t="e">
        <f t="shared" si="132"/>
        <v>#VALUE!</v>
      </c>
      <c r="AQ104" s="37" t="e">
        <f t="shared" si="132"/>
        <v>#VALUE!</v>
      </c>
      <c r="AR104" s="37" t="e">
        <f t="shared" si="132"/>
        <v>#VALUE!</v>
      </c>
      <c r="AS104" s="37" t="e">
        <f t="shared" si="132"/>
        <v>#VALUE!</v>
      </c>
      <c r="AT104" s="37" t="e">
        <f t="shared" si="132"/>
        <v>#VALUE!</v>
      </c>
      <c r="AU104" s="37" t="e">
        <f t="shared" si="132"/>
        <v>#VALUE!</v>
      </c>
      <c r="AV104" s="37" t="e">
        <f t="shared" si="132"/>
        <v>#VALUE!</v>
      </c>
      <c r="AW104" s="37" t="e">
        <f t="shared" si="132"/>
        <v>#VALUE!</v>
      </c>
      <c r="AX104" s="37" t="e">
        <f t="shared" si="132"/>
        <v>#VALUE!</v>
      </c>
      <c r="AY104" s="37" t="e">
        <f t="shared" si="132"/>
        <v>#VALUE!</v>
      </c>
      <c r="AZ104" s="37" t="e">
        <f t="shared" si="132"/>
        <v>#VALUE!</v>
      </c>
      <c r="BA104" s="37" t="e">
        <f t="shared" si="132"/>
        <v>#VALUE!</v>
      </c>
      <c r="BB104" s="37" t="e">
        <f t="shared" si="132"/>
        <v>#VALUE!</v>
      </c>
      <c r="BC104" s="37" t="e">
        <f t="shared" si="132"/>
        <v>#VALUE!</v>
      </c>
      <c r="BD104" s="37" t="e">
        <f t="shared" si="132"/>
        <v>#VALUE!</v>
      </c>
      <c r="BE104" s="37" t="e">
        <f t="shared" si="132"/>
        <v>#VALUE!</v>
      </c>
      <c r="BF104" s="37" t="e">
        <f t="shared" si="132"/>
        <v>#VALUE!</v>
      </c>
      <c r="BG104" s="37" t="e">
        <f t="shared" si="132"/>
        <v>#VALUE!</v>
      </c>
      <c r="BH104" s="37" t="e">
        <f t="shared" si="132"/>
        <v>#VALUE!</v>
      </c>
      <c r="BI104" s="37" t="e">
        <f t="shared" si="132"/>
        <v>#VALUE!</v>
      </c>
      <c r="BJ104" s="37" t="e">
        <f t="shared" si="132"/>
        <v>#VALUE!</v>
      </c>
      <c r="BK104" s="37" t="e">
        <f t="shared" si="132"/>
        <v>#VALUE!</v>
      </c>
      <c r="BL104" s="37" t="e">
        <f t="shared" si="132"/>
        <v>#VALUE!</v>
      </c>
      <c r="BM104" s="37" t="e">
        <f t="shared" si="132"/>
        <v>#VALUE!</v>
      </c>
      <c r="BN104" s="37" t="e">
        <f t="shared" si="132"/>
        <v>#VALUE!</v>
      </c>
      <c r="BO104" s="37" t="e">
        <f t="shared" si="132"/>
        <v>#VALUE!</v>
      </c>
      <c r="BP104" s="37" t="e">
        <f t="shared" si="132"/>
        <v>#VALUE!</v>
      </c>
      <c r="BQ104" s="37" t="e">
        <f t="shared" si="132"/>
        <v>#VALUE!</v>
      </c>
      <c r="BR104" s="37" t="e">
        <f t="shared" si="132"/>
        <v>#VALUE!</v>
      </c>
      <c r="BS104" s="37" t="e">
        <f t="shared" si="132"/>
        <v>#VALUE!</v>
      </c>
      <c r="BT104" s="37" t="e">
        <f t="shared" si="132"/>
        <v>#VALUE!</v>
      </c>
      <c r="BU104" s="37" t="e">
        <f t="shared" si="132"/>
        <v>#VALUE!</v>
      </c>
      <c r="BV104" s="37" t="e">
        <f t="shared" si="132"/>
        <v>#VALUE!</v>
      </c>
      <c r="BW104" s="37" t="e">
        <f t="shared" si="132"/>
        <v>#VALUE!</v>
      </c>
      <c r="BX104" s="37" t="e">
        <f t="shared" si="132"/>
        <v>#VALUE!</v>
      </c>
      <c r="BY104" s="37" t="e">
        <f t="shared" si="132"/>
        <v>#VALUE!</v>
      </c>
      <c r="BZ104" s="37" t="e">
        <f t="shared" si="132"/>
        <v>#VALUE!</v>
      </c>
      <c r="CA104" s="37" t="e">
        <f t="shared" si="132"/>
        <v>#VALUE!</v>
      </c>
      <c r="CB104" s="37" t="e">
        <f t="shared" si="132"/>
        <v>#VALUE!</v>
      </c>
      <c r="CC104" s="37" t="e">
        <f t="shared" si="132"/>
        <v>#VALUE!</v>
      </c>
      <c r="CD104" s="37" t="e">
        <f t="shared" si="132"/>
        <v>#VALUE!</v>
      </c>
      <c r="CE104" s="37" t="e">
        <f t="shared" ref="CE104:EP104" si="133">IF(CE$36="x",FALSE,IF(AND($M104&gt;=CE$40,$M104&lt;CF$40),TRUE,IF($Q104&lt;&gt;FALSE,IF(CD104=TRUE,IF(CE$40&lt;=$Q104,TRUE,FALSE),FALSE),FALSE)))</f>
        <v>#VALUE!</v>
      </c>
      <c r="CF104" s="37" t="e">
        <f t="shared" si="133"/>
        <v>#VALUE!</v>
      </c>
      <c r="CG104" s="37" t="e">
        <f t="shared" si="133"/>
        <v>#VALUE!</v>
      </c>
      <c r="CH104" s="37" t="e">
        <f t="shared" si="133"/>
        <v>#VALUE!</v>
      </c>
      <c r="CI104" s="37" t="e">
        <f t="shared" si="133"/>
        <v>#VALUE!</v>
      </c>
      <c r="CJ104" s="37" t="e">
        <f t="shared" si="133"/>
        <v>#VALUE!</v>
      </c>
      <c r="CK104" s="37" t="e">
        <f t="shared" si="133"/>
        <v>#VALUE!</v>
      </c>
      <c r="CL104" s="37" t="e">
        <f t="shared" si="133"/>
        <v>#VALUE!</v>
      </c>
      <c r="CM104" s="37" t="e">
        <f t="shared" si="133"/>
        <v>#VALUE!</v>
      </c>
      <c r="CN104" s="37" t="e">
        <f t="shared" si="133"/>
        <v>#VALUE!</v>
      </c>
      <c r="CO104" s="37" t="e">
        <f t="shared" si="133"/>
        <v>#VALUE!</v>
      </c>
      <c r="CP104" s="37" t="e">
        <f t="shared" si="133"/>
        <v>#VALUE!</v>
      </c>
      <c r="CQ104" s="37" t="e">
        <f t="shared" si="133"/>
        <v>#VALUE!</v>
      </c>
      <c r="CR104" s="37" t="e">
        <f t="shared" si="133"/>
        <v>#VALUE!</v>
      </c>
      <c r="CS104" s="37" t="e">
        <f t="shared" si="133"/>
        <v>#VALUE!</v>
      </c>
      <c r="CT104" s="37" t="e">
        <f t="shared" si="133"/>
        <v>#VALUE!</v>
      </c>
      <c r="CU104" s="37" t="e">
        <f t="shared" si="133"/>
        <v>#VALUE!</v>
      </c>
      <c r="CV104" s="37" t="e">
        <f t="shared" si="133"/>
        <v>#VALUE!</v>
      </c>
      <c r="CW104" s="37" t="e">
        <f t="shared" si="133"/>
        <v>#VALUE!</v>
      </c>
      <c r="CX104" s="37" t="e">
        <f t="shared" si="133"/>
        <v>#VALUE!</v>
      </c>
      <c r="CY104" s="37" t="e">
        <f t="shared" si="133"/>
        <v>#VALUE!</v>
      </c>
      <c r="CZ104" s="37" t="e">
        <f t="shared" si="133"/>
        <v>#VALUE!</v>
      </c>
      <c r="DA104" s="37" t="e">
        <f t="shared" si="133"/>
        <v>#VALUE!</v>
      </c>
      <c r="DB104" s="37" t="e">
        <f t="shared" si="133"/>
        <v>#VALUE!</v>
      </c>
      <c r="DC104" s="37" t="e">
        <f t="shared" si="133"/>
        <v>#VALUE!</v>
      </c>
      <c r="DD104" s="37" t="e">
        <f t="shared" si="133"/>
        <v>#VALUE!</v>
      </c>
      <c r="DE104" s="37" t="e">
        <f t="shared" si="133"/>
        <v>#VALUE!</v>
      </c>
      <c r="DF104" s="37" t="e">
        <f t="shared" si="133"/>
        <v>#VALUE!</v>
      </c>
      <c r="DG104" s="37" t="e">
        <f t="shared" si="133"/>
        <v>#VALUE!</v>
      </c>
      <c r="DH104" s="37" t="e">
        <f t="shared" si="133"/>
        <v>#VALUE!</v>
      </c>
      <c r="DI104" s="37" t="e">
        <f t="shared" si="133"/>
        <v>#VALUE!</v>
      </c>
      <c r="DJ104" s="37" t="e">
        <f t="shared" si="133"/>
        <v>#VALUE!</v>
      </c>
      <c r="DK104" s="37" t="e">
        <f t="shared" si="133"/>
        <v>#VALUE!</v>
      </c>
      <c r="DL104" s="37" t="e">
        <f t="shared" si="133"/>
        <v>#VALUE!</v>
      </c>
      <c r="DM104" s="37" t="e">
        <f t="shared" si="133"/>
        <v>#VALUE!</v>
      </c>
      <c r="DN104" s="37" t="e">
        <f t="shared" si="133"/>
        <v>#VALUE!</v>
      </c>
      <c r="DO104" s="37" t="e">
        <f t="shared" si="133"/>
        <v>#VALUE!</v>
      </c>
      <c r="DP104" s="37" t="e">
        <f t="shared" si="133"/>
        <v>#VALUE!</v>
      </c>
      <c r="DQ104" s="37" t="e">
        <f t="shared" si="133"/>
        <v>#VALUE!</v>
      </c>
      <c r="DR104" s="37" t="e">
        <f t="shared" si="133"/>
        <v>#VALUE!</v>
      </c>
      <c r="DS104" s="37" t="e">
        <f t="shared" si="133"/>
        <v>#VALUE!</v>
      </c>
      <c r="DT104" s="37" t="e">
        <f t="shared" si="133"/>
        <v>#VALUE!</v>
      </c>
      <c r="DU104" s="37" t="e">
        <f t="shared" si="133"/>
        <v>#VALUE!</v>
      </c>
      <c r="DV104" s="37" t="e">
        <f t="shared" si="133"/>
        <v>#VALUE!</v>
      </c>
      <c r="DW104" s="37" t="e">
        <f t="shared" si="133"/>
        <v>#VALUE!</v>
      </c>
      <c r="DX104" s="37" t="e">
        <f t="shared" si="133"/>
        <v>#VALUE!</v>
      </c>
      <c r="DY104" s="37" t="e">
        <f t="shared" si="133"/>
        <v>#VALUE!</v>
      </c>
      <c r="DZ104" s="37" t="e">
        <f t="shared" si="133"/>
        <v>#VALUE!</v>
      </c>
      <c r="EA104" s="37" t="e">
        <f t="shared" si="133"/>
        <v>#VALUE!</v>
      </c>
      <c r="EB104" s="37" t="e">
        <f t="shared" si="133"/>
        <v>#VALUE!</v>
      </c>
      <c r="EC104" s="37" t="e">
        <f t="shared" si="133"/>
        <v>#VALUE!</v>
      </c>
      <c r="ED104" s="37" t="e">
        <f t="shared" si="133"/>
        <v>#VALUE!</v>
      </c>
      <c r="EE104" s="37" t="e">
        <f t="shared" si="133"/>
        <v>#VALUE!</v>
      </c>
      <c r="EF104" s="37" t="e">
        <f t="shared" si="133"/>
        <v>#VALUE!</v>
      </c>
      <c r="EG104" s="37" t="e">
        <f t="shared" si="133"/>
        <v>#VALUE!</v>
      </c>
      <c r="EH104" s="37" t="e">
        <f t="shared" si="133"/>
        <v>#VALUE!</v>
      </c>
      <c r="EI104" s="37" t="e">
        <f t="shared" si="133"/>
        <v>#VALUE!</v>
      </c>
      <c r="EJ104" s="37" t="e">
        <f t="shared" si="133"/>
        <v>#VALUE!</v>
      </c>
      <c r="EK104" s="37" t="e">
        <f t="shared" si="133"/>
        <v>#VALUE!</v>
      </c>
      <c r="EL104" s="37" t="e">
        <f t="shared" si="133"/>
        <v>#VALUE!</v>
      </c>
      <c r="EM104" s="37" t="e">
        <f t="shared" si="133"/>
        <v>#VALUE!</v>
      </c>
      <c r="EN104" s="37" t="e">
        <f t="shared" si="133"/>
        <v>#VALUE!</v>
      </c>
      <c r="EO104" s="37" t="e">
        <f t="shared" si="133"/>
        <v>#VALUE!</v>
      </c>
      <c r="EP104" s="37" t="e">
        <f t="shared" si="133"/>
        <v>#VALUE!</v>
      </c>
      <c r="EQ104" s="37" t="e">
        <f t="shared" ref="EQ104:HB104" si="134">IF(EQ$36="x",FALSE,IF(AND($M104&gt;=EQ$40,$M104&lt;ER$40),TRUE,IF($Q104&lt;&gt;FALSE,IF(EP104=TRUE,IF(EQ$40&lt;=$Q104,TRUE,FALSE),FALSE),FALSE)))</f>
        <v>#VALUE!</v>
      </c>
      <c r="ER104" s="37" t="e">
        <f t="shared" si="134"/>
        <v>#VALUE!</v>
      </c>
      <c r="ES104" s="37" t="e">
        <f t="shared" si="134"/>
        <v>#VALUE!</v>
      </c>
      <c r="ET104" s="37" t="e">
        <f t="shared" si="134"/>
        <v>#VALUE!</v>
      </c>
      <c r="EU104" s="37" t="e">
        <f t="shared" si="134"/>
        <v>#VALUE!</v>
      </c>
      <c r="EV104" s="37" t="e">
        <f t="shared" si="134"/>
        <v>#VALUE!</v>
      </c>
      <c r="EW104" s="37" t="e">
        <f t="shared" si="134"/>
        <v>#VALUE!</v>
      </c>
      <c r="EX104" s="37" t="e">
        <f t="shared" si="134"/>
        <v>#VALUE!</v>
      </c>
      <c r="EY104" s="37" t="e">
        <f t="shared" si="134"/>
        <v>#VALUE!</v>
      </c>
      <c r="EZ104" s="37" t="e">
        <f t="shared" si="134"/>
        <v>#VALUE!</v>
      </c>
      <c r="FA104" s="37" t="e">
        <f t="shared" si="134"/>
        <v>#VALUE!</v>
      </c>
      <c r="FB104" s="37" t="e">
        <f t="shared" si="134"/>
        <v>#VALUE!</v>
      </c>
      <c r="FC104" s="37" t="e">
        <f t="shared" si="134"/>
        <v>#VALUE!</v>
      </c>
      <c r="FD104" s="37" t="e">
        <f t="shared" si="134"/>
        <v>#VALUE!</v>
      </c>
      <c r="FE104" s="37" t="e">
        <f t="shared" si="134"/>
        <v>#VALUE!</v>
      </c>
      <c r="FF104" s="37" t="e">
        <f t="shared" si="134"/>
        <v>#VALUE!</v>
      </c>
      <c r="FG104" s="37" t="e">
        <f t="shared" si="134"/>
        <v>#VALUE!</v>
      </c>
      <c r="FH104" s="37" t="e">
        <f t="shared" si="134"/>
        <v>#VALUE!</v>
      </c>
      <c r="FI104" s="37" t="e">
        <f t="shared" si="134"/>
        <v>#VALUE!</v>
      </c>
      <c r="FJ104" s="37" t="e">
        <f t="shared" si="134"/>
        <v>#VALUE!</v>
      </c>
      <c r="FK104" s="37" t="e">
        <f t="shared" si="134"/>
        <v>#VALUE!</v>
      </c>
      <c r="FL104" s="37" t="e">
        <f t="shared" si="134"/>
        <v>#VALUE!</v>
      </c>
      <c r="FM104" s="37" t="e">
        <f t="shared" si="134"/>
        <v>#VALUE!</v>
      </c>
      <c r="FN104" s="37" t="e">
        <f t="shared" si="134"/>
        <v>#VALUE!</v>
      </c>
      <c r="FO104" s="37" t="e">
        <f t="shared" si="134"/>
        <v>#VALUE!</v>
      </c>
      <c r="FP104" s="37" t="e">
        <f t="shared" si="134"/>
        <v>#VALUE!</v>
      </c>
      <c r="FQ104" s="37" t="e">
        <f t="shared" si="134"/>
        <v>#VALUE!</v>
      </c>
      <c r="FR104" s="37" t="e">
        <f t="shared" si="134"/>
        <v>#VALUE!</v>
      </c>
      <c r="FS104" s="37" t="e">
        <f t="shared" si="134"/>
        <v>#VALUE!</v>
      </c>
      <c r="FT104" s="37" t="e">
        <f t="shared" si="134"/>
        <v>#VALUE!</v>
      </c>
      <c r="FU104" s="37" t="e">
        <f t="shared" si="134"/>
        <v>#VALUE!</v>
      </c>
      <c r="FV104" s="37" t="e">
        <f t="shared" si="134"/>
        <v>#VALUE!</v>
      </c>
      <c r="FW104" s="37" t="e">
        <f t="shared" si="134"/>
        <v>#VALUE!</v>
      </c>
      <c r="FX104" s="37" t="e">
        <f t="shared" si="134"/>
        <v>#VALUE!</v>
      </c>
      <c r="FY104" s="37" t="e">
        <f t="shared" si="134"/>
        <v>#VALUE!</v>
      </c>
      <c r="FZ104" s="37" t="e">
        <f t="shared" si="134"/>
        <v>#VALUE!</v>
      </c>
      <c r="GA104" s="37" t="e">
        <f t="shared" si="134"/>
        <v>#VALUE!</v>
      </c>
      <c r="GB104" s="37" t="e">
        <f t="shared" si="134"/>
        <v>#VALUE!</v>
      </c>
      <c r="GC104" s="37" t="e">
        <f t="shared" si="134"/>
        <v>#VALUE!</v>
      </c>
      <c r="GD104" s="37" t="e">
        <f t="shared" si="134"/>
        <v>#VALUE!</v>
      </c>
      <c r="GE104" s="37" t="e">
        <f t="shared" si="134"/>
        <v>#VALUE!</v>
      </c>
      <c r="GF104" s="37" t="e">
        <f t="shared" si="134"/>
        <v>#VALUE!</v>
      </c>
      <c r="GG104" s="37" t="e">
        <f t="shared" si="134"/>
        <v>#VALUE!</v>
      </c>
      <c r="GH104" s="37" t="e">
        <f t="shared" si="134"/>
        <v>#VALUE!</v>
      </c>
      <c r="GI104" s="37" t="e">
        <f t="shared" si="134"/>
        <v>#VALUE!</v>
      </c>
      <c r="GJ104" s="37" t="e">
        <f t="shared" si="134"/>
        <v>#VALUE!</v>
      </c>
      <c r="GK104" s="37" t="e">
        <f t="shared" si="134"/>
        <v>#VALUE!</v>
      </c>
      <c r="GL104" s="37" t="e">
        <f t="shared" si="134"/>
        <v>#VALUE!</v>
      </c>
      <c r="GM104" s="37" t="e">
        <f t="shared" si="134"/>
        <v>#VALUE!</v>
      </c>
      <c r="GN104" s="37" t="e">
        <f t="shared" si="134"/>
        <v>#VALUE!</v>
      </c>
      <c r="GO104" s="37" t="e">
        <f t="shared" si="134"/>
        <v>#VALUE!</v>
      </c>
      <c r="GP104" s="37" t="e">
        <f t="shared" si="134"/>
        <v>#VALUE!</v>
      </c>
      <c r="GQ104" s="37" t="e">
        <f t="shared" si="134"/>
        <v>#VALUE!</v>
      </c>
      <c r="GR104" s="37" t="e">
        <f t="shared" si="134"/>
        <v>#VALUE!</v>
      </c>
      <c r="GS104" s="37" t="e">
        <f t="shared" si="134"/>
        <v>#VALUE!</v>
      </c>
      <c r="GT104" s="37" t="e">
        <f t="shared" si="134"/>
        <v>#VALUE!</v>
      </c>
      <c r="GU104" s="37" t="e">
        <f t="shared" si="134"/>
        <v>#VALUE!</v>
      </c>
      <c r="GV104" s="37" t="e">
        <f t="shared" si="134"/>
        <v>#VALUE!</v>
      </c>
      <c r="GW104" s="37" t="e">
        <f t="shared" si="134"/>
        <v>#VALUE!</v>
      </c>
      <c r="GX104" s="37" t="e">
        <f t="shared" si="134"/>
        <v>#VALUE!</v>
      </c>
      <c r="GY104" s="37" t="e">
        <f t="shared" si="134"/>
        <v>#VALUE!</v>
      </c>
      <c r="GZ104" s="37" t="e">
        <f t="shared" si="134"/>
        <v>#VALUE!</v>
      </c>
      <c r="HA104" s="37" t="e">
        <f t="shared" si="134"/>
        <v>#VALUE!</v>
      </c>
      <c r="HB104" s="37" t="e">
        <f t="shared" si="134"/>
        <v>#VALUE!</v>
      </c>
      <c r="HC104" s="37" t="e">
        <f t="shared" ref="HC104:IS104" si="135">IF(HC$36="x",FALSE,IF(AND($M104&gt;=HC$40,$M104&lt;HD$40),TRUE,IF($Q104&lt;&gt;FALSE,IF(HB104=TRUE,IF(HC$40&lt;=$Q104,TRUE,FALSE),FALSE),FALSE)))</f>
        <v>#VALUE!</v>
      </c>
      <c r="HD104" s="37" t="e">
        <f t="shared" si="135"/>
        <v>#VALUE!</v>
      </c>
      <c r="HE104" s="37" t="e">
        <f t="shared" si="135"/>
        <v>#VALUE!</v>
      </c>
      <c r="HF104" s="37" t="e">
        <f t="shared" si="135"/>
        <v>#VALUE!</v>
      </c>
      <c r="HG104" s="37" t="e">
        <f t="shared" si="135"/>
        <v>#VALUE!</v>
      </c>
      <c r="HH104" s="37" t="e">
        <f t="shared" si="135"/>
        <v>#VALUE!</v>
      </c>
      <c r="HI104" s="37" t="e">
        <f t="shared" si="135"/>
        <v>#VALUE!</v>
      </c>
      <c r="HJ104" s="37" t="e">
        <f t="shared" si="135"/>
        <v>#VALUE!</v>
      </c>
      <c r="HK104" s="37" t="e">
        <f t="shared" si="135"/>
        <v>#VALUE!</v>
      </c>
      <c r="HL104" s="37" t="e">
        <f t="shared" si="135"/>
        <v>#VALUE!</v>
      </c>
      <c r="HM104" s="37" t="e">
        <f t="shared" si="135"/>
        <v>#VALUE!</v>
      </c>
      <c r="HN104" s="37" t="e">
        <f t="shared" si="135"/>
        <v>#VALUE!</v>
      </c>
      <c r="HO104" s="37" t="e">
        <f t="shared" si="135"/>
        <v>#VALUE!</v>
      </c>
      <c r="HP104" s="37" t="e">
        <f t="shared" si="135"/>
        <v>#VALUE!</v>
      </c>
      <c r="HQ104" s="37" t="e">
        <f t="shared" si="135"/>
        <v>#VALUE!</v>
      </c>
      <c r="HR104" s="37" t="e">
        <f t="shared" si="135"/>
        <v>#VALUE!</v>
      </c>
      <c r="HS104" s="37" t="e">
        <f t="shared" si="135"/>
        <v>#VALUE!</v>
      </c>
      <c r="HT104" s="37" t="e">
        <f t="shared" si="135"/>
        <v>#VALUE!</v>
      </c>
      <c r="HU104" s="37" t="e">
        <f t="shared" si="135"/>
        <v>#VALUE!</v>
      </c>
      <c r="HV104" s="37" t="e">
        <f t="shared" si="135"/>
        <v>#VALUE!</v>
      </c>
      <c r="HW104" s="37" t="e">
        <f t="shared" si="135"/>
        <v>#VALUE!</v>
      </c>
      <c r="HX104" s="37" t="e">
        <f t="shared" si="135"/>
        <v>#VALUE!</v>
      </c>
      <c r="HY104" s="37" t="e">
        <f t="shared" si="135"/>
        <v>#VALUE!</v>
      </c>
      <c r="HZ104" s="37" t="e">
        <f t="shared" si="135"/>
        <v>#VALUE!</v>
      </c>
      <c r="IA104" s="37" t="e">
        <f t="shared" si="135"/>
        <v>#VALUE!</v>
      </c>
      <c r="IB104" s="37" t="e">
        <f t="shared" si="135"/>
        <v>#VALUE!</v>
      </c>
      <c r="IC104" s="37" t="e">
        <f t="shared" si="135"/>
        <v>#VALUE!</v>
      </c>
      <c r="ID104" s="37" t="e">
        <f t="shared" si="135"/>
        <v>#VALUE!</v>
      </c>
      <c r="IE104" s="37" t="e">
        <f t="shared" si="135"/>
        <v>#VALUE!</v>
      </c>
      <c r="IF104" s="37" t="e">
        <f t="shared" si="135"/>
        <v>#VALUE!</v>
      </c>
      <c r="IG104" s="37" t="e">
        <f t="shared" si="135"/>
        <v>#VALUE!</v>
      </c>
      <c r="IH104" s="37" t="e">
        <f t="shared" si="135"/>
        <v>#VALUE!</v>
      </c>
      <c r="II104" s="37" t="e">
        <f t="shared" si="135"/>
        <v>#VALUE!</v>
      </c>
      <c r="IJ104" s="37" t="e">
        <f t="shared" si="135"/>
        <v>#VALUE!</v>
      </c>
      <c r="IK104" s="37" t="e">
        <f t="shared" si="135"/>
        <v>#VALUE!</v>
      </c>
      <c r="IL104" s="37" t="e">
        <f t="shared" si="135"/>
        <v>#VALUE!</v>
      </c>
      <c r="IM104" s="37" t="e">
        <f t="shared" si="135"/>
        <v>#VALUE!</v>
      </c>
      <c r="IN104" s="37" t="e">
        <f t="shared" si="135"/>
        <v>#VALUE!</v>
      </c>
      <c r="IO104" s="37" t="e">
        <f t="shared" si="135"/>
        <v>#VALUE!</v>
      </c>
      <c r="IP104" s="37" t="e">
        <f t="shared" si="135"/>
        <v>#VALUE!</v>
      </c>
      <c r="IQ104" s="37" t="e">
        <f t="shared" si="135"/>
        <v>#VALUE!</v>
      </c>
      <c r="IR104" s="37" t="e">
        <f t="shared" si="135"/>
        <v>#VALUE!</v>
      </c>
      <c r="IS104" s="37" t="e">
        <f t="shared" si="135"/>
        <v>#VALUE!</v>
      </c>
    </row>
    <row r="105" spans="2:253" ht="15" customHeight="1">
      <c r="B105" s="243">
        <v>18</v>
      </c>
      <c r="C105" s="256" t="s">
        <v>92</v>
      </c>
      <c r="D105" s="256"/>
      <c r="E105" s="246"/>
      <c r="F105" s="247"/>
      <c r="G105" s="228"/>
      <c r="H105" s="229"/>
      <c r="I105" s="228"/>
      <c r="J105" s="229"/>
      <c r="K105" s="224">
        <f>IF(G105="",0,IF(I105="",1,(I105-G105+1)))</f>
        <v>0</v>
      </c>
      <c r="L105" s="222"/>
      <c r="M105" s="223" t="s">
        <v>76</v>
      </c>
      <c r="N105" s="223"/>
      <c r="O105" s="223"/>
      <c r="P105" s="223"/>
      <c r="Q105" s="223"/>
      <c r="R105" s="32"/>
      <c r="S105" s="33"/>
      <c r="T105" s="33"/>
      <c r="U105" s="34"/>
      <c r="V105" s="32"/>
      <c r="W105" s="33"/>
      <c r="X105" s="33"/>
      <c r="Y105" s="34"/>
      <c r="Z105" s="32"/>
      <c r="AA105" s="33"/>
      <c r="AB105" s="33"/>
      <c r="AC105" s="34"/>
      <c r="AD105" s="32"/>
      <c r="AE105" s="33"/>
      <c r="AF105" s="33"/>
      <c r="AG105" s="34"/>
      <c r="AH105" s="32"/>
      <c r="AI105" s="33"/>
      <c r="AJ105" s="33"/>
      <c r="AK105" s="34"/>
      <c r="AL105" s="32"/>
      <c r="AM105" s="33"/>
      <c r="AN105" s="33"/>
      <c r="AO105" s="34"/>
      <c r="AP105" s="32"/>
      <c r="AQ105" s="33"/>
      <c r="AR105" s="33"/>
      <c r="AS105" s="34"/>
      <c r="AT105" s="32"/>
      <c r="AU105" s="33"/>
      <c r="AV105" s="33"/>
      <c r="AW105" s="34"/>
      <c r="AX105" s="32"/>
      <c r="AY105" s="33"/>
      <c r="AZ105" s="33"/>
      <c r="BA105" s="34"/>
      <c r="BB105" s="32"/>
      <c r="BC105" s="33"/>
      <c r="BD105" s="33"/>
      <c r="BE105" s="34"/>
      <c r="BF105" s="32"/>
      <c r="BG105" s="33"/>
      <c r="BH105" s="33"/>
      <c r="BI105" s="34"/>
      <c r="BJ105" s="32"/>
      <c r="BK105" s="33"/>
      <c r="BL105" s="33"/>
      <c r="BM105" s="34"/>
      <c r="BN105" s="32"/>
      <c r="BO105" s="33"/>
      <c r="BP105" s="33"/>
      <c r="BQ105" s="34"/>
      <c r="BR105" s="32"/>
      <c r="BS105" s="33"/>
      <c r="BT105" s="33"/>
      <c r="BU105" s="34"/>
      <c r="BV105" s="32"/>
      <c r="BW105" s="33"/>
      <c r="BX105" s="33"/>
      <c r="BY105" s="34"/>
      <c r="BZ105" s="32"/>
      <c r="CA105" s="33"/>
      <c r="CB105" s="33"/>
      <c r="CC105" s="34"/>
      <c r="CD105" s="32"/>
      <c r="CE105" s="33"/>
      <c r="CF105" s="33"/>
      <c r="CG105" s="34"/>
      <c r="CH105" s="32"/>
      <c r="CI105" s="33"/>
      <c r="CJ105" s="33"/>
      <c r="CK105" s="34"/>
      <c r="CL105" s="32"/>
      <c r="CM105" s="33"/>
      <c r="CN105" s="33"/>
      <c r="CO105" s="34"/>
      <c r="CP105" s="32"/>
      <c r="CQ105" s="33"/>
      <c r="CR105" s="33"/>
      <c r="CS105" s="34"/>
      <c r="CT105" s="32"/>
      <c r="CU105" s="33"/>
      <c r="CV105" s="33"/>
      <c r="CW105" s="34"/>
      <c r="CX105" s="32"/>
      <c r="CY105" s="33"/>
      <c r="CZ105" s="33"/>
      <c r="DA105" s="34"/>
      <c r="DB105" s="32"/>
      <c r="DC105" s="33"/>
      <c r="DD105" s="33"/>
      <c r="DE105" s="34"/>
      <c r="DF105" s="32"/>
      <c r="DG105" s="33"/>
      <c r="DH105" s="33"/>
      <c r="DI105" s="34"/>
      <c r="DJ105" s="32"/>
      <c r="DK105" s="33"/>
      <c r="DL105" s="33"/>
      <c r="DM105" s="34"/>
      <c r="DN105" s="32"/>
      <c r="DO105" s="33"/>
      <c r="DP105" s="33"/>
      <c r="DQ105" s="34"/>
      <c r="DR105" s="32"/>
      <c r="DS105" s="33"/>
      <c r="DT105" s="33"/>
      <c r="DU105" s="34"/>
      <c r="DV105" s="32"/>
      <c r="DW105" s="33"/>
      <c r="DX105" s="33"/>
      <c r="DY105" s="34"/>
      <c r="DZ105" s="32"/>
      <c r="EA105" s="33"/>
      <c r="EB105" s="33"/>
      <c r="EC105" s="34"/>
      <c r="ED105" s="32"/>
      <c r="EE105" s="33"/>
      <c r="EF105" s="33"/>
      <c r="EG105" s="34"/>
      <c r="EH105" s="32"/>
      <c r="EI105" s="33"/>
      <c r="EJ105" s="33"/>
      <c r="EK105" s="34"/>
      <c r="EL105" s="32"/>
      <c r="EM105" s="33"/>
      <c r="EN105" s="33"/>
      <c r="EO105" s="34"/>
      <c r="EP105" s="32"/>
      <c r="EQ105" s="33"/>
      <c r="ER105" s="33"/>
      <c r="ES105" s="34"/>
      <c r="ET105" s="32"/>
      <c r="EU105" s="33"/>
      <c r="EV105" s="33"/>
      <c r="EW105" s="34"/>
      <c r="EX105" s="32"/>
      <c r="EY105" s="33"/>
      <c r="EZ105" s="33"/>
      <c r="FA105" s="34"/>
      <c r="FB105" s="32"/>
      <c r="FC105" s="33"/>
      <c r="FD105" s="33"/>
      <c r="FE105" s="34"/>
      <c r="FF105" s="32"/>
      <c r="FG105" s="33"/>
      <c r="FH105" s="33"/>
      <c r="FI105" s="34"/>
      <c r="FJ105" s="32"/>
      <c r="FK105" s="33"/>
      <c r="FL105" s="33"/>
      <c r="FM105" s="34"/>
      <c r="FN105" s="32"/>
      <c r="FO105" s="33"/>
      <c r="FP105" s="33"/>
      <c r="FQ105" s="34"/>
      <c r="FR105" s="32"/>
      <c r="FS105" s="33"/>
      <c r="FT105" s="33"/>
      <c r="FU105" s="34"/>
      <c r="FV105" s="32"/>
      <c r="FW105" s="33"/>
      <c r="FX105" s="33"/>
      <c r="FY105" s="34"/>
      <c r="FZ105" s="32"/>
      <c r="GA105" s="33"/>
      <c r="GB105" s="33"/>
      <c r="GC105" s="34"/>
      <c r="GD105" s="32"/>
      <c r="GE105" s="33"/>
      <c r="GF105" s="33"/>
      <c r="GG105" s="34"/>
      <c r="GH105" s="32"/>
      <c r="GI105" s="33"/>
      <c r="GJ105" s="33"/>
      <c r="GK105" s="34"/>
      <c r="GL105" s="32"/>
      <c r="GM105" s="33"/>
      <c r="GN105" s="33"/>
      <c r="GO105" s="34"/>
      <c r="GP105" s="32"/>
      <c r="GQ105" s="33"/>
      <c r="GR105" s="33"/>
      <c r="GS105" s="34"/>
      <c r="GT105" s="32"/>
      <c r="GU105" s="33"/>
      <c r="GV105" s="33"/>
      <c r="GW105" s="34"/>
      <c r="GX105" s="32"/>
      <c r="GY105" s="33"/>
      <c r="GZ105" s="33"/>
      <c r="HA105" s="34"/>
      <c r="HB105" s="32"/>
      <c r="HC105" s="33"/>
      <c r="HD105" s="33"/>
      <c r="HE105" s="34"/>
      <c r="HF105" s="32"/>
      <c r="HG105" s="33"/>
      <c r="HH105" s="33"/>
      <c r="HI105" s="34"/>
      <c r="HJ105" s="32"/>
      <c r="HK105" s="33"/>
      <c r="HL105" s="33"/>
      <c r="HM105" s="34"/>
      <c r="HN105" s="32"/>
      <c r="HO105" s="33"/>
      <c r="HP105" s="33"/>
      <c r="HQ105" s="34"/>
      <c r="HR105" s="32"/>
      <c r="HS105" s="33"/>
      <c r="HT105" s="33"/>
      <c r="HU105" s="34"/>
      <c r="HV105" s="32"/>
      <c r="HW105" s="33"/>
      <c r="HX105" s="33"/>
      <c r="HY105" s="34"/>
      <c r="HZ105" s="32"/>
      <c r="IA105" s="33"/>
      <c r="IB105" s="33"/>
      <c r="IC105" s="34"/>
      <c r="ID105" s="32"/>
      <c r="IE105" s="33"/>
      <c r="IF105" s="33"/>
      <c r="IG105" s="34"/>
      <c r="IH105" s="32"/>
      <c r="II105" s="33"/>
      <c r="IJ105" s="33"/>
      <c r="IK105" s="34"/>
      <c r="IL105" s="32"/>
      <c r="IM105" s="33"/>
      <c r="IN105" s="33"/>
      <c r="IO105" s="34"/>
      <c r="IP105" s="32"/>
      <c r="IQ105" s="33"/>
      <c r="IR105" s="33"/>
      <c r="IS105" s="34"/>
    </row>
    <row r="106" spans="2:253" ht="0.15" customHeight="1">
      <c r="B106" s="244"/>
      <c r="C106" s="256"/>
      <c r="D106" s="256"/>
      <c r="E106" s="246"/>
      <c r="F106" s="247"/>
      <c r="G106" s="183"/>
      <c r="H106" s="184"/>
      <c r="I106" s="183"/>
      <c r="J106" s="185"/>
      <c r="K106" s="224"/>
      <c r="L106" s="222"/>
      <c r="M106" s="95" t="e">
        <f>ROUND(TEXT(G105,"????"),0)</f>
        <v>#VALUE!</v>
      </c>
      <c r="N106" s="96"/>
      <c r="O106" s="96"/>
      <c r="P106" s="96"/>
      <c r="Q106" s="95" t="b">
        <f>IF(COUNT(I105)=1,ROUND(TEXT(I105,"????"),0),FALSE)</f>
        <v>0</v>
      </c>
      <c r="R106" s="37" t="e">
        <f>IF(R$36="x",FALSE,IF(AND($M106&gt;=R$40,$M106&lt;S$40),TRUE,IF($Q106&lt;&gt;FALSE,IF($Q106&lt;=R$40,TRUE,FALSE))))</f>
        <v>#VALUE!</v>
      </c>
      <c r="S106" s="37" t="e">
        <f t="shared" ref="S106:CD106" si="136">IF(S$36="x",FALSE,IF(AND($M106&gt;=S$40,$M106&lt;T$40),TRUE,IF($Q106&lt;&gt;FALSE,IF(R106=TRUE,IF(S$40&lt;=$Q106,TRUE,FALSE),FALSE),FALSE)))</f>
        <v>#VALUE!</v>
      </c>
      <c r="T106" s="37" t="e">
        <f t="shared" si="136"/>
        <v>#VALUE!</v>
      </c>
      <c r="U106" s="37" t="e">
        <f t="shared" si="136"/>
        <v>#VALUE!</v>
      </c>
      <c r="V106" s="37" t="e">
        <f t="shared" si="136"/>
        <v>#VALUE!</v>
      </c>
      <c r="W106" s="37" t="e">
        <f t="shared" si="136"/>
        <v>#VALUE!</v>
      </c>
      <c r="X106" s="37" t="e">
        <f t="shared" si="136"/>
        <v>#VALUE!</v>
      </c>
      <c r="Y106" s="37" t="e">
        <f t="shared" si="136"/>
        <v>#VALUE!</v>
      </c>
      <c r="Z106" s="37" t="e">
        <f t="shared" si="136"/>
        <v>#VALUE!</v>
      </c>
      <c r="AA106" s="37" t="e">
        <f t="shared" si="136"/>
        <v>#VALUE!</v>
      </c>
      <c r="AB106" s="37" t="e">
        <f t="shared" si="136"/>
        <v>#VALUE!</v>
      </c>
      <c r="AC106" s="37" t="e">
        <f t="shared" si="136"/>
        <v>#VALUE!</v>
      </c>
      <c r="AD106" s="37" t="e">
        <f t="shared" si="136"/>
        <v>#VALUE!</v>
      </c>
      <c r="AE106" s="37" t="e">
        <f t="shared" si="136"/>
        <v>#VALUE!</v>
      </c>
      <c r="AF106" s="37" t="e">
        <f t="shared" si="136"/>
        <v>#VALUE!</v>
      </c>
      <c r="AG106" s="37" t="e">
        <f t="shared" si="136"/>
        <v>#VALUE!</v>
      </c>
      <c r="AH106" s="37" t="e">
        <f t="shared" si="136"/>
        <v>#VALUE!</v>
      </c>
      <c r="AI106" s="37" t="e">
        <f t="shared" si="136"/>
        <v>#VALUE!</v>
      </c>
      <c r="AJ106" s="37" t="e">
        <f t="shared" si="136"/>
        <v>#VALUE!</v>
      </c>
      <c r="AK106" s="37" t="e">
        <f t="shared" si="136"/>
        <v>#VALUE!</v>
      </c>
      <c r="AL106" s="37" t="e">
        <f t="shared" si="136"/>
        <v>#VALUE!</v>
      </c>
      <c r="AM106" s="37" t="e">
        <f t="shared" si="136"/>
        <v>#VALUE!</v>
      </c>
      <c r="AN106" s="37" t="e">
        <f t="shared" si="136"/>
        <v>#VALUE!</v>
      </c>
      <c r="AO106" s="37" t="e">
        <f t="shared" si="136"/>
        <v>#VALUE!</v>
      </c>
      <c r="AP106" s="37" t="e">
        <f t="shared" si="136"/>
        <v>#VALUE!</v>
      </c>
      <c r="AQ106" s="37" t="e">
        <f t="shared" si="136"/>
        <v>#VALUE!</v>
      </c>
      <c r="AR106" s="37" t="e">
        <f t="shared" si="136"/>
        <v>#VALUE!</v>
      </c>
      <c r="AS106" s="37" t="e">
        <f t="shared" si="136"/>
        <v>#VALUE!</v>
      </c>
      <c r="AT106" s="37" t="e">
        <f t="shared" si="136"/>
        <v>#VALUE!</v>
      </c>
      <c r="AU106" s="37" t="e">
        <f t="shared" si="136"/>
        <v>#VALUE!</v>
      </c>
      <c r="AV106" s="37" t="e">
        <f t="shared" si="136"/>
        <v>#VALUE!</v>
      </c>
      <c r="AW106" s="37" t="e">
        <f t="shared" si="136"/>
        <v>#VALUE!</v>
      </c>
      <c r="AX106" s="37" t="e">
        <f t="shared" si="136"/>
        <v>#VALUE!</v>
      </c>
      <c r="AY106" s="37" t="e">
        <f t="shared" si="136"/>
        <v>#VALUE!</v>
      </c>
      <c r="AZ106" s="37" t="e">
        <f t="shared" si="136"/>
        <v>#VALUE!</v>
      </c>
      <c r="BA106" s="37" t="e">
        <f t="shared" si="136"/>
        <v>#VALUE!</v>
      </c>
      <c r="BB106" s="37" t="e">
        <f t="shared" si="136"/>
        <v>#VALUE!</v>
      </c>
      <c r="BC106" s="37" t="e">
        <f t="shared" si="136"/>
        <v>#VALUE!</v>
      </c>
      <c r="BD106" s="37" t="e">
        <f t="shared" si="136"/>
        <v>#VALUE!</v>
      </c>
      <c r="BE106" s="37" t="e">
        <f t="shared" si="136"/>
        <v>#VALUE!</v>
      </c>
      <c r="BF106" s="37" t="e">
        <f t="shared" si="136"/>
        <v>#VALUE!</v>
      </c>
      <c r="BG106" s="37" t="e">
        <f t="shared" si="136"/>
        <v>#VALUE!</v>
      </c>
      <c r="BH106" s="37" t="e">
        <f t="shared" si="136"/>
        <v>#VALUE!</v>
      </c>
      <c r="BI106" s="37" t="e">
        <f t="shared" si="136"/>
        <v>#VALUE!</v>
      </c>
      <c r="BJ106" s="37" t="e">
        <f t="shared" si="136"/>
        <v>#VALUE!</v>
      </c>
      <c r="BK106" s="37" t="e">
        <f t="shared" si="136"/>
        <v>#VALUE!</v>
      </c>
      <c r="BL106" s="37" t="e">
        <f t="shared" si="136"/>
        <v>#VALUE!</v>
      </c>
      <c r="BM106" s="37" t="e">
        <f t="shared" si="136"/>
        <v>#VALUE!</v>
      </c>
      <c r="BN106" s="37" t="e">
        <f t="shared" si="136"/>
        <v>#VALUE!</v>
      </c>
      <c r="BO106" s="37" t="e">
        <f t="shared" si="136"/>
        <v>#VALUE!</v>
      </c>
      <c r="BP106" s="37" t="e">
        <f t="shared" si="136"/>
        <v>#VALUE!</v>
      </c>
      <c r="BQ106" s="37" t="e">
        <f t="shared" si="136"/>
        <v>#VALUE!</v>
      </c>
      <c r="BR106" s="37" t="e">
        <f t="shared" si="136"/>
        <v>#VALUE!</v>
      </c>
      <c r="BS106" s="37" t="e">
        <f t="shared" si="136"/>
        <v>#VALUE!</v>
      </c>
      <c r="BT106" s="37" t="e">
        <f t="shared" si="136"/>
        <v>#VALUE!</v>
      </c>
      <c r="BU106" s="37" t="e">
        <f t="shared" si="136"/>
        <v>#VALUE!</v>
      </c>
      <c r="BV106" s="37" t="e">
        <f t="shared" si="136"/>
        <v>#VALUE!</v>
      </c>
      <c r="BW106" s="37" t="e">
        <f t="shared" si="136"/>
        <v>#VALUE!</v>
      </c>
      <c r="BX106" s="37" t="e">
        <f t="shared" si="136"/>
        <v>#VALUE!</v>
      </c>
      <c r="BY106" s="37" t="e">
        <f t="shared" si="136"/>
        <v>#VALUE!</v>
      </c>
      <c r="BZ106" s="37" t="e">
        <f t="shared" si="136"/>
        <v>#VALUE!</v>
      </c>
      <c r="CA106" s="37" t="e">
        <f t="shared" si="136"/>
        <v>#VALUE!</v>
      </c>
      <c r="CB106" s="37" t="e">
        <f t="shared" si="136"/>
        <v>#VALUE!</v>
      </c>
      <c r="CC106" s="37" t="e">
        <f t="shared" si="136"/>
        <v>#VALUE!</v>
      </c>
      <c r="CD106" s="37" t="e">
        <f t="shared" si="136"/>
        <v>#VALUE!</v>
      </c>
      <c r="CE106" s="37" t="e">
        <f t="shared" ref="CE106:EP106" si="137">IF(CE$36="x",FALSE,IF(AND($M106&gt;=CE$40,$M106&lt;CF$40),TRUE,IF($Q106&lt;&gt;FALSE,IF(CD106=TRUE,IF(CE$40&lt;=$Q106,TRUE,FALSE),FALSE),FALSE)))</f>
        <v>#VALUE!</v>
      </c>
      <c r="CF106" s="37" t="e">
        <f t="shared" si="137"/>
        <v>#VALUE!</v>
      </c>
      <c r="CG106" s="37" t="e">
        <f t="shared" si="137"/>
        <v>#VALUE!</v>
      </c>
      <c r="CH106" s="37" t="e">
        <f t="shared" si="137"/>
        <v>#VALUE!</v>
      </c>
      <c r="CI106" s="37" t="e">
        <f t="shared" si="137"/>
        <v>#VALUE!</v>
      </c>
      <c r="CJ106" s="37" t="e">
        <f t="shared" si="137"/>
        <v>#VALUE!</v>
      </c>
      <c r="CK106" s="37" t="e">
        <f t="shared" si="137"/>
        <v>#VALUE!</v>
      </c>
      <c r="CL106" s="37" t="e">
        <f t="shared" si="137"/>
        <v>#VALUE!</v>
      </c>
      <c r="CM106" s="37" t="e">
        <f t="shared" si="137"/>
        <v>#VALUE!</v>
      </c>
      <c r="CN106" s="37" t="e">
        <f t="shared" si="137"/>
        <v>#VALUE!</v>
      </c>
      <c r="CO106" s="37" t="e">
        <f t="shared" si="137"/>
        <v>#VALUE!</v>
      </c>
      <c r="CP106" s="37" t="e">
        <f t="shared" si="137"/>
        <v>#VALUE!</v>
      </c>
      <c r="CQ106" s="37" t="e">
        <f t="shared" si="137"/>
        <v>#VALUE!</v>
      </c>
      <c r="CR106" s="37" t="e">
        <f t="shared" si="137"/>
        <v>#VALUE!</v>
      </c>
      <c r="CS106" s="37" t="e">
        <f t="shared" si="137"/>
        <v>#VALUE!</v>
      </c>
      <c r="CT106" s="37" t="e">
        <f t="shared" si="137"/>
        <v>#VALUE!</v>
      </c>
      <c r="CU106" s="37" t="e">
        <f t="shared" si="137"/>
        <v>#VALUE!</v>
      </c>
      <c r="CV106" s="37" t="e">
        <f t="shared" si="137"/>
        <v>#VALUE!</v>
      </c>
      <c r="CW106" s="37" t="e">
        <f t="shared" si="137"/>
        <v>#VALUE!</v>
      </c>
      <c r="CX106" s="37" t="e">
        <f t="shared" si="137"/>
        <v>#VALUE!</v>
      </c>
      <c r="CY106" s="37" t="e">
        <f t="shared" si="137"/>
        <v>#VALUE!</v>
      </c>
      <c r="CZ106" s="37" t="e">
        <f t="shared" si="137"/>
        <v>#VALUE!</v>
      </c>
      <c r="DA106" s="37" t="e">
        <f t="shared" si="137"/>
        <v>#VALUE!</v>
      </c>
      <c r="DB106" s="37" t="e">
        <f t="shared" si="137"/>
        <v>#VALUE!</v>
      </c>
      <c r="DC106" s="37" t="e">
        <f t="shared" si="137"/>
        <v>#VALUE!</v>
      </c>
      <c r="DD106" s="37" t="e">
        <f t="shared" si="137"/>
        <v>#VALUE!</v>
      </c>
      <c r="DE106" s="37" t="e">
        <f t="shared" si="137"/>
        <v>#VALUE!</v>
      </c>
      <c r="DF106" s="37" t="e">
        <f t="shared" si="137"/>
        <v>#VALUE!</v>
      </c>
      <c r="DG106" s="37" t="e">
        <f t="shared" si="137"/>
        <v>#VALUE!</v>
      </c>
      <c r="DH106" s="37" t="e">
        <f t="shared" si="137"/>
        <v>#VALUE!</v>
      </c>
      <c r="DI106" s="37" t="e">
        <f t="shared" si="137"/>
        <v>#VALUE!</v>
      </c>
      <c r="DJ106" s="37" t="e">
        <f t="shared" si="137"/>
        <v>#VALUE!</v>
      </c>
      <c r="DK106" s="37" t="e">
        <f t="shared" si="137"/>
        <v>#VALUE!</v>
      </c>
      <c r="DL106" s="37" t="e">
        <f t="shared" si="137"/>
        <v>#VALUE!</v>
      </c>
      <c r="DM106" s="37" t="e">
        <f t="shared" si="137"/>
        <v>#VALUE!</v>
      </c>
      <c r="DN106" s="37" t="e">
        <f t="shared" si="137"/>
        <v>#VALUE!</v>
      </c>
      <c r="DO106" s="37" t="e">
        <f t="shared" si="137"/>
        <v>#VALUE!</v>
      </c>
      <c r="DP106" s="37" t="e">
        <f t="shared" si="137"/>
        <v>#VALUE!</v>
      </c>
      <c r="DQ106" s="37" t="e">
        <f t="shared" si="137"/>
        <v>#VALUE!</v>
      </c>
      <c r="DR106" s="37" t="e">
        <f t="shared" si="137"/>
        <v>#VALUE!</v>
      </c>
      <c r="DS106" s="37" t="e">
        <f t="shared" si="137"/>
        <v>#VALUE!</v>
      </c>
      <c r="DT106" s="37" t="e">
        <f t="shared" si="137"/>
        <v>#VALUE!</v>
      </c>
      <c r="DU106" s="37" t="e">
        <f t="shared" si="137"/>
        <v>#VALUE!</v>
      </c>
      <c r="DV106" s="37" t="e">
        <f t="shared" si="137"/>
        <v>#VALUE!</v>
      </c>
      <c r="DW106" s="37" t="e">
        <f t="shared" si="137"/>
        <v>#VALUE!</v>
      </c>
      <c r="DX106" s="37" t="e">
        <f t="shared" si="137"/>
        <v>#VALUE!</v>
      </c>
      <c r="DY106" s="37" t="e">
        <f t="shared" si="137"/>
        <v>#VALUE!</v>
      </c>
      <c r="DZ106" s="37" t="e">
        <f t="shared" si="137"/>
        <v>#VALUE!</v>
      </c>
      <c r="EA106" s="37" t="e">
        <f t="shared" si="137"/>
        <v>#VALUE!</v>
      </c>
      <c r="EB106" s="37" t="e">
        <f t="shared" si="137"/>
        <v>#VALUE!</v>
      </c>
      <c r="EC106" s="37" t="e">
        <f t="shared" si="137"/>
        <v>#VALUE!</v>
      </c>
      <c r="ED106" s="37" t="e">
        <f t="shared" si="137"/>
        <v>#VALUE!</v>
      </c>
      <c r="EE106" s="37" t="e">
        <f t="shared" si="137"/>
        <v>#VALUE!</v>
      </c>
      <c r="EF106" s="37" t="e">
        <f t="shared" si="137"/>
        <v>#VALUE!</v>
      </c>
      <c r="EG106" s="37" t="e">
        <f t="shared" si="137"/>
        <v>#VALUE!</v>
      </c>
      <c r="EH106" s="37" t="e">
        <f t="shared" si="137"/>
        <v>#VALUE!</v>
      </c>
      <c r="EI106" s="37" t="e">
        <f t="shared" si="137"/>
        <v>#VALUE!</v>
      </c>
      <c r="EJ106" s="37" t="e">
        <f t="shared" si="137"/>
        <v>#VALUE!</v>
      </c>
      <c r="EK106" s="37" t="e">
        <f t="shared" si="137"/>
        <v>#VALUE!</v>
      </c>
      <c r="EL106" s="37" t="e">
        <f t="shared" si="137"/>
        <v>#VALUE!</v>
      </c>
      <c r="EM106" s="37" t="e">
        <f t="shared" si="137"/>
        <v>#VALUE!</v>
      </c>
      <c r="EN106" s="37" t="e">
        <f t="shared" si="137"/>
        <v>#VALUE!</v>
      </c>
      <c r="EO106" s="37" t="e">
        <f t="shared" si="137"/>
        <v>#VALUE!</v>
      </c>
      <c r="EP106" s="37" t="e">
        <f t="shared" si="137"/>
        <v>#VALUE!</v>
      </c>
      <c r="EQ106" s="37" t="e">
        <f t="shared" ref="EQ106:HB106" si="138">IF(EQ$36="x",FALSE,IF(AND($M106&gt;=EQ$40,$M106&lt;ER$40),TRUE,IF($Q106&lt;&gt;FALSE,IF(EP106=TRUE,IF(EQ$40&lt;=$Q106,TRUE,FALSE),FALSE),FALSE)))</f>
        <v>#VALUE!</v>
      </c>
      <c r="ER106" s="37" t="e">
        <f t="shared" si="138"/>
        <v>#VALUE!</v>
      </c>
      <c r="ES106" s="37" t="e">
        <f t="shared" si="138"/>
        <v>#VALUE!</v>
      </c>
      <c r="ET106" s="37" t="e">
        <f t="shared" si="138"/>
        <v>#VALUE!</v>
      </c>
      <c r="EU106" s="37" t="e">
        <f t="shared" si="138"/>
        <v>#VALUE!</v>
      </c>
      <c r="EV106" s="37" t="e">
        <f t="shared" si="138"/>
        <v>#VALUE!</v>
      </c>
      <c r="EW106" s="37" t="e">
        <f t="shared" si="138"/>
        <v>#VALUE!</v>
      </c>
      <c r="EX106" s="37" t="e">
        <f t="shared" si="138"/>
        <v>#VALUE!</v>
      </c>
      <c r="EY106" s="37" t="e">
        <f t="shared" si="138"/>
        <v>#VALUE!</v>
      </c>
      <c r="EZ106" s="37" t="e">
        <f t="shared" si="138"/>
        <v>#VALUE!</v>
      </c>
      <c r="FA106" s="37" t="e">
        <f t="shared" si="138"/>
        <v>#VALUE!</v>
      </c>
      <c r="FB106" s="37" t="e">
        <f t="shared" si="138"/>
        <v>#VALUE!</v>
      </c>
      <c r="FC106" s="37" t="e">
        <f t="shared" si="138"/>
        <v>#VALUE!</v>
      </c>
      <c r="FD106" s="37" t="e">
        <f t="shared" si="138"/>
        <v>#VALUE!</v>
      </c>
      <c r="FE106" s="37" t="e">
        <f t="shared" si="138"/>
        <v>#VALUE!</v>
      </c>
      <c r="FF106" s="37" t="e">
        <f t="shared" si="138"/>
        <v>#VALUE!</v>
      </c>
      <c r="FG106" s="37" t="e">
        <f t="shared" si="138"/>
        <v>#VALUE!</v>
      </c>
      <c r="FH106" s="37" t="e">
        <f t="shared" si="138"/>
        <v>#VALUE!</v>
      </c>
      <c r="FI106" s="37" t="e">
        <f t="shared" si="138"/>
        <v>#VALUE!</v>
      </c>
      <c r="FJ106" s="37" t="e">
        <f t="shared" si="138"/>
        <v>#VALUE!</v>
      </c>
      <c r="FK106" s="37" t="e">
        <f t="shared" si="138"/>
        <v>#VALUE!</v>
      </c>
      <c r="FL106" s="37" t="e">
        <f t="shared" si="138"/>
        <v>#VALUE!</v>
      </c>
      <c r="FM106" s="37" t="e">
        <f t="shared" si="138"/>
        <v>#VALUE!</v>
      </c>
      <c r="FN106" s="37" t="e">
        <f t="shared" si="138"/>
        <v>#VALUE!</v>
      </c>
      <c r="FO106" s="37" t="e">
        <f t="shared" si="138"/>
        <v>#VALUE!</v>
      </c>
      <c r="FP106" s="37" t="e">
        <f t="shared" si="138"/>
        <v>#VALUE!</v>
      </c>
      <c r="FQ106" s="37" t="e">
        <f t="shared" si="138"/>
        <v>#VALUE!</v>
      </c>
      <c r="FR106" s="37" t="e">
        <f t="shared" si="138"/>
        <v>#VALUE!</v>
      </c>
      <c r="FS106" s="37" t="e">
        <f t="shared" si="138"/>
        <v>#VALUE!</v>
      </c>
      <c r="FT106" s="37" t="e">
        <f t="shared" si="138"/>
        <v>#VALUE!</v>
      </c>
      <c r="FU106" s="37" t="e">
        <f t="shared" si="138"/>
        <v>#VALUE!</v>
      </c>
      <c r="FV106" s="37" t="e">
        <f t="shared" si="138"/>
        <v>#VALUE!</v>
      </c>
      <c r="FW106" s="37" t="e">
        <f t="shared" si="138"/>
        <v>#VALUE!</v>
      </c>
      <c r="FX106" s="37" t="e">
        <f t="shared" si="138"/>
        <v>#VALUE!</v>
      </c>
      <c r="FY106" s="37" t="e">
        <f t="shared" si="138"/>
        <v>#VALUE!</v>
      </c>
      <c r="FZ106" s="37" t="e">
        <f t="shared" si="138"/>
        <v>#VALUE!</v>
      </c>
      <c r="GA106" s="37" t="e">
        <f t="shared" si="138"/>
        <v>#VALUE!</v>
      </c>
      <c r="GB106" s="37" t="e">
        <f t="shared" si="138"/>
        <v>#VALUE!</v>
      </c>
      <c r="GC106" s="37" t="e">
        <f t="shared" si="138"/>
        <v>#VALUE!</v>
      </c>
      <c r="GD106" s="37" t="e">
        <f t="shared" si="138"/>
        <v>#VALUE!</v>
      </c>
      <c r="GE106" s="37" t="e">
        <f t="shared" si="138"/>
        <v>#VALUE!</v>
      </c>
      <c r="GF106" s="37" t="e">
        <f t="shared" si="138"/>
        <v>#VALUE!</v>
      </c>
      <c r="GG106" s="37" t="e">
        <f t="shared" si="138"/>
        <v>#VALUE!</v>
      </c>
      <c r="GH106" s="37" t="e">
        <f t="shared" si="138"/>
        <v>#VALUE!</v>
      </c>
      <c r="GI106" s="37" t="e">
        <f t="shared" si="138"/>
        <v>#VALUE!</v>
      </c>
      <c r="GJ106" s="37" t="e">
        <f t="shared" si="138"/>
        <v>#VALUE!</v>
      </c>
      <c r="GK106" s="37" t="e">
        <f t="shared" si="138"/>
        <v>#VALUE!</v>
      </c>
      <c r="GL106" s="37" t="e">
        <f t="shared" si="138"/>
        <v>#VALUE!</v>
      </c>
      <c r="GM106" s="37" t="e">
        <f t="shared" si="138"/>
        <v>#VALUE!</v>
      </c>
      <c r="GN106" s="37" t="e">
        <f t="shared" si="138"/>
        <v>#VALUE!</v>
      </c>
      <c r="GO106" s="37" t="e">
        <f t="shared" si="138"/>
        <v>#VALUE!</v>
      </c>
      <c r="GP106" s="37" t="e">
        <f t="shared" si="138"/>
        <v>#VALUE!</v>
      </c>
      <c r="GQ106" s="37" t="e">
        <f t="shared" si="138"/>
        <v>#VALUE!</v>
      </c>
      <c r="GR106" s="37" t="e">
        <f t="shared" si="138"/>
        <v>#VALUE!</v>
      </c>
      <c r="GS106" s="37" t="e">
        <f t="shared" si="138"/>
        <v>#VALUE!</v>
      </c>
      <c r="GT106" s="37" t="e">
        <f t="shared" si="138"/>
        <v>#VALUE!</v>
      </c>
      <c r="GU106" s="37" t="e">
        <f t="shared" si="138"/>
        <v>#VALUE!</v>
      </c>
      <c r="GV106" s="37" t="e">
        <f t="shared" si="138"/>
        <v>#VALUE!</v>
      </c>
      <c r="GW106" s="37" t="e">
        <f t="shared" si="138"/>
        <v>#VALUE!</v>
      </c>
      <c r="GX106" s="37" t="e">
        <f t="shared" si="138"/>
        <v>#VALUE!</v>
      </c>
      <c r="GY106" s="37" t="e">
        <f t="shared" si="138"/>
        <v>#VALUE!</v>
      </c>
      <c r="GZ106" s="37" t="e">
        <f t="shared" si="138"/>
        <v>#VALUE!</v>
      </c>
      <c r="HA106" s="37" t="e">
        <f t="shared" si="138"/>
        <v>#VALUE!</v>
      </c>
      <c r="HB106" s="37" t="e">
        <f t="shared" si="138"/>
        <v>#VALUE!</v>
      </c>
      <c r="HC106" s="37" t="e">
        <f t="shared" ref="HC106:IS106" si="139">IF(HC$36="x",FALSE,IF(AND($M106&gt;=HC$40,$M106&lt;HD$40),TRUE,IF($Q106&lt;&gt;FALSE,IF(HB106=TRUE,IF(HC$40&lt;=$Q106,TRUE,FALSE),FALSE),FALSE)))</f>
        <v>#VALUE!</v>
      </c>
      <c r="HD106" s="37" t="e">
        <f t="shared" si="139"/>
        <v>#VALUE!</v>
      </c>
      <c r="HE106" s="37" t="e">
        <f t="shared" si="139"/>
        <v>#VALUE!</v>
      </c>
      <c r="HF106" s="37" t="e">
        <f t="shared" si="139"/>
        <v>#VALUE!</v>
      </c>
      <c r="HG106" s="37" t="e">
        <f t="shared" si="139"/>
        <v>#VALUE!</v>
      </c>
      <c r="HH106" s="37" t="e">
        <f t="shared" si="139"/>
        <v>#VALUE!</v>
      </c>
      <c r="HI106" s="37" t="e">
        <f t="shared" si="139"/>
        <v>#VALUE!</v>
      </c>
      <c r="HJ106" s="37" t="e">
        <f t="shared" si="139"/>
        <v>#VALUE!</v>
      </c>
      <c r="HK106" s="37" t="e">
        <f t="shared" si="139"/>
        <v>#VALUE!</v>
      </c>
      <c r="HL106" s="37" t="e">
        <f t="shared" si="139"/>
        <v>#VALUE!</v>
      </c>
      <c r="HM106" s="37" t="e">
        <f t="shared" si="139"/>
        <v>#VALUE!</v>
      </c>
      <c r="HN106" s="37" t="e">
        <f t="shared" si="139"/>
        <v>#VALUE!</v>
      </c>
      <c r="HO106" s="37" t="e">
        <f t="shared" si="139"/>
        <v>#VALUE!</v>
      </c>
      <c r="HP106" s="37" t="e">
        <f t="shared" si="139"/>
        <v>#VALUE!</v>
      </c>
      <c r="HQ106" s="37" t="e">
        <f t="shared" si="139"/>
        <v>#VALUE!</v>
      </c>
      <c r="HR106" s="37" t="e">
        <f t="shared" si="139"/>
        <v>#VALUE!</v>
      </c>
      <c r="HS106" s="37" t="e">
        <f t="shared" si="139"/>
        <v>#VALUE!</v>
      </c>
      <c r="HT106" s="37" t="e">
        <f t="shared" si="139"/>
        <v>#VALUE!</v>
      </c>
      <c r="HU106" s="37" t="e">
        <f t="shared" si="139"/>
        <v>#VALUE!</v>
      </c>
      <c r="HV106" s="37" t="e">
        <f t="shared" si="139"/>
        <v>#VALUE!</v>
      </c>
      <c r="HW106" s="37" t="e">
        <f t="shared" si="139"/>
        <v>#VALUE!</v>
      </c>
      <c r="HX106" s="37" t="e">
        <f t="shared" si="139"/>
        <v>#VALUE!</v>
      </c>
      <c r="HY106" s="37" t="e">
        <f t="shared" si="139"/>
        <v>#VALUE!</v>
      </c>
      <c r="HZ106" s="37" t="e">
        <f t="shared" si="139"/>
        <v>#VALUE!</v>
      </c>
      <c r="IA106" s="37" t="e">
        <f t="shared" si="139"/>
        <v>#VALUE!</v>
      </c>
      <c r="IB106" s="37" t="e">
        <f t="shared" si="139"/>
        <v>#VALUE!</v>
      </c>
      <c r="IC106" s="37" t="e">
        <f t="shared" si="139"/>
        <v>#VALUE!</v>
      </c>
      <c r="ID106" s="37" t="e">
        <f t="shared" si="139"/>
        <v>#VALUE!</v>
      </c>
      <c r="IE106" s="37" t="e">
        <f t="shared" si="139"/>
        <v>#VALUE!</v>
      </c>
      <c r="IF106" s="37" t="e">
        <f t="shared" si="139"/>
        <v>#VALUE!</v>
      </c>
      <c r="IG106" s="37" t="e">
        <f t="shared" si="139"/>
        <v>#VALUE!</v>
      </c>
      <c r="IH106" s="37" t="e">
        <f t="shared" si="139"/>
        <v>#VALUE!</v>
      </c>
      <c r="II106" s="37" t="e">
        <f t="shared" si="139"/>
        <v>#VALUE!</v>
      </c>
      <c r="IJ106" s="37" t="e">
        <f t="shared" si="139"/>
        <v>#VALUE!</v>
      </c>
      <c r="IK106" s="37" t="e">
        <f t="shared" si="139"/>
        <v>#VALUE!</v>
      </c>
      <c r="IL106" s="37" t="e">
        <f t="shared" si="139"/>
        <v>#VALUE!</v>
      </c>
      <c r="IM106" s="37" t="e">
        <f t="shared" si="139"/>
        <v>#VALUE!</v>
      </c>
      <c r="IN106" s="37" t="e">
        <f t="shared" si="139"/>
        <v>#VALUE!</v>
      </c>
      <c r="IO106" s="37" t="e">
        <f t="shared" si="139"/>
        <v>#VALUE!</v>
      </c>
      <c r="IP106" s="37" t="e">
        <f t="shared" si="139"/>
        <v>#VALUE!</v>
      </c>
      <c r="IQ106" s="37" t="e">
        <f t="shared" si="139"/>
        <v>#VALUE!</v>
      </c>
      <c r="IR106" s="37" t="e">
        <f t="shared" si="139"/>
        <v>#VALUE!</v>
      </c>
      <c r="IS106" s="37" t="e">
        <f t="shared" si="139"/>
        <v>#VALUE!</v>
      </c>
    </row>
    <row r="107" spans="2:253" ht="15" customHeight="1">
      <c r="B107" s="245"/>
      <c r="C107" s="256"/>
      <c r="D107" s="256"/>
      <c r="E107" s="248"/>
      <c r="F107" s="249"/>
      <c r="G107" s="230"/>
      <c r="H107" s="231"/>
      <c r="I107" s="230"/>
      <c r="J107" s="231"/>
      <c r="K107" s="225"/>
      <c r="L107" s="222"/>
      <c r="M107" s="202" t="s">
        <v>74</v>
      </c>
      <c r="N107" s="203"/>
      <c r="O107" s="203"/>
      <c r="P107" s="203"/>
      <c r="Q107" s="204"/>
      <c r="R107" s="39"/>
      <c r="S107" s="40"/>
      <c r="T107" s="40"/>
      <c r="U107" s="41"/>
      <c r="V107" s="39"/>
      <c r="W107" s="40"/>
      <c r="X107" s="40"/>
      <c r="Y107" s="41"/>
      <c r="Z107" s="39"/>
      <c r="AA107" s="40"/>
      <c r="AB107" s="40"/>
      <c r="AC107" s="41"/>
      <c r="AD107" s="39"/>
      <c r="AE107" s="40"/>
      <c r="AF107" s="40"/>
      <c r="AG107" s="41"/>
      <c r="AH107" s="39"/>
      <c r="AI107" s="40"/>
      <c r="AJ107" s="40"/>
      <c r="AK107" s="41"/>
      <c r="AL107" s="39"/>
      <c r="AM107" s="40"/>
      <c r="AN107" s="40"/>
      <c r="AO107" s="41"/>
      <c r="AP107" s="39"/>
      <c r="AQ107" s="40"/>
      <c r="AR107" s="40"/>
      <c r="AS107" s="41"/>
      <c r="AT107" s="39"/>
      <c r="AU107" s="40"/>
      <c r="AV107" s="40"/>
      <c r="AW107" s="41"/>
      <c r="AX107" s="39"/>
      <c r="AY107" s="40"/>
      <c r="AZ107" s="40"/>
      <c r="BA107" s="41"/>
      <c r="BB107" s="39"/>
      <c r="BC107" s="40"/>
      <c r="BD107" s="40"/>
      <c r="BE107" s="41"/>
      <c r="BF107" s="39"/>
      <c r="BG107" s="40"/>
      <c r="BH107" s="40"/>
      <c r="BI107" s="41"/>
      <c r="BJ107" s="39"/>
      <c r="BK107" s="40"/>
      <c r="BL107" s="40"/>
      <c r="BM107" s="41"/>
      <c r="BN107" s="39"/>
      <c r="BO107" s="40"/>
      <c r="BP107" s="40"/>
      <c r="BQ107" s="41"/>
      <c r="BR107" s="39"/>
      <c r="BS107" s="40"/>
      <c r="BT107" s="40"/>
      <c r="BU107" s="41"/>
      <c r="BV107" s="39"/>
      <c r="BW107" s="40"/>
      <c r="BX107" s="40"/>
      <c r="BY107" s="41"/>
      <c r="BZ107" s="39"/>
      <c r="CA107" s="40"/>
      <c r="CB107" s="40"/>
      <c r="CC107" s="41"/>
      <c r="CD107" s="39"/>
      <c r="CE107" s="40"/>
      <c r="CF107" s="40"/>
      <c r="CG107" s="41"/>
      <c r="CH107" s="39"/>
      <c r="CI107" s="40"/>
      <c r="CJ107" s="40"/>
      <c r="CK107" s="41"/>
      <c r="CL107" s="39"/>
      <c r="CM107" s="40"/>
      <c r="CN107" s="40"/>
      <c r="CO107" s="41"/>
      <c r="CP107" s="39"/>
      <c r="CQ107" s="40"/>
      <c r="CR107" s="40"/>
      <c r="CS107" s="41"/>
      <c r="CT107" s="39"/>
      <c r="CU107" s="40"/>
      <c r="CV107" s="40"/>
      <c r="CW107" s="41"/>
      <c r="CX107" s="39"/>
      <c r="CY107" s="40"/>
      <c r="CZ107" s="40"/>
      <c r="DA107" s="41"/>
      <c r="DB107" s="39"/>
      <c r="DC107" s="40"/>
      <c r="DD107" s="40"/>
      <c r="DE107" s="41"/>
      <c r="DF107" s="39"/>
      <c r="DG107" s="40"/>
      <c r="DH107" s="40"/>
      <c r="DI107" s="41"/>
      <c r="DJ107" s="39"/>
      <c r="DK107" s="40"/>
      <c r="DL107" s="40"/>
      <c r="DM107" s="41"/>
      <c r="DN107" s="39"/>
      <c r="DO107" s="40"/>
      <c r="DP107" s="40"/>
      <c r="DQ107" s="41"/>
      <c r="DR107" s="39"/>
      <c r="DS107" s="40"/>
      <c r="DT107" s="40"/>
      <c r="DU107" s="41"/>
      <c r="DV107" s="39"/>
      <c r="DW107" s="40"/>
      <c r="DX107" s="40"/>
      <c r="DY107" s="41"/>
      <c r="DZ107" s="39"/>
      <c r="EA107" s="40"/>
      <c r="EB107" s="40"/>
      <c r="EC107" s="41"/>
      <c r="ED107" s="39"/>
      <c r="EE107" s="40"/>
      <c r="EF107" s="40"/>
      <c r="EG107" s="41"/>
      <c r="EH107" s="39"/>
      <c r="EI107" s="40"/>
      <c r="EJ107" s="40"/>
      <c r="EK107" s="41"/>
      <c r="EL107" s="39"/>
      <c r="EM107" s="40"/>
      <c r="EN107" s="40"/>
      <c r="EO107" s="41"/>
      <c r="EP107" s="39"/>
      <c r="EQ107" s="40"/>
      <c r="ER107" s="40"/>
      <c r="ES107" s="41"/>
      <c r="ET107" s="39"/>
      <c r="EU107" s="40"/>
      <c r="EV107" s="40"/>
      <c r="EW107" s="41"/>
      <c r="EX107" s="39"/>
      <c r="EY107" s="40"/>
      <c r="EZ107" s="40"/>
      <c r="FA107" s="41"/>
      <c r="FB107" s="39"/>
      <c r="FC107" s="40"/>
      <c r="FD107" s="40"/>
      <c r="FE107" s="41"/>
      <c r="FF107" s="39"/>
      <c r="FG107" s="40"/>
      <c r="FH107" s="40"/>
      <c r="FI107" s="41"/>
      <c r="FJ107" s="39"/>
      <c r="FK107" s="40"/>
      <c r="FL107" s="40"/>
      <c r="FM107" s="41"/>
      <c r="FN107" s="39"/>
      <c r="FO107" s="40"/>
      <c r="FP107" s="40"/>
      <c r="FQ107" s="41"/>
      <c r="FR107" s="39"/>
      <c r="FS107" s="40"/>
      <c r="FT107" s="40"/>
      <c r="FU107" s="41"/>
      <c r="FV107" s="39"/>
      <c r="FW107" s="40"/>
      <c r="FX107" s="40"/>
      <c r="FY107" s="41"/>
      <c r="FZ107" s="39"/>
      <c r="GA107" s="40"/>
      <c r="GB107" s="40"/>
      <c r="GC107" s="41"/>
      <c r="GD107" s="39"/>
      <c r="GE107" s="40"/>
      <c r="GF107" s="40"/>
      <c r="GG107" s="41"/>
      <c r="GH107" s="39"/>
      <c r="GI107" s="40"/>
      <c r="GJ107" s="40"/>
      <c r="GK107" s="41"/>
      <c r="GL107" s="39"/>
      <c r="GM107" s="40"/>
      <c r="GN107" s="40"/>
      <c r="GO107" s="41"/>
      <c r="GP107" s="39"/>
      <c r="GQ107" s="40"/>
      <c r="GR107" s="40"/>
      <c r="GS107" s="41"/>
      <c r="GT107" s="39"/>
      <c r="GU107" s="40"/>
      <c r="GV107" s="40"/>
      <c r="GW107" s="41"/>
      <c r="GX107" s="39"/>
      <c r="GY107" s="40"/>
      <c r="GZ107" s="40"/>
      <c r="HA107" s="41"/>
      <c r="HB107" s="39"/>
      <c r="HC107" s="40"/>
      <c r="HD107" s="40"/>
      <c r="HE107" s="41"/>
      <c r="HF107" s="39"/>
      <c r="HG107" s="40"/>
      <c r="HH107" s="40"/>
      <c r="HI107" s="41"/>
      <c r="HJ107" s="39"/>
      <c r="HK107" s="40"/>
      <c r="HL107" s="40"/>
      <c r="HM107" s="41"/>
      <c r="HN107" s="39"/>
      <c r="HO107" s="40"/>
      <c r="HP107" s="40"/>
      <c r="HQ107" s="41"/>
      <c r="HR107" s="39"/>
      <c r="HS107" s="40"/>
      <c r="HT107" s="40"/>
      <c r="HU107" s="41"/>
      <c r="HV107" s="39"/>
      <c r="HW107" s="40"/>
      <c r="HX107" s="40"/>
      <c r="HY107" s="41"/>
      <c r="HZ107" s="39"/>
      <c r="IA107" s="40"/>
      <c r="IB107" s="40"/>
      <c r="IC107" s="41"/>
      <c r="ID107" s="39"/>
      <c r="IE107" s="40"/>
      <c r="IF107" s="40"/>
      <c r="IG107" s="41"/>
      <c r="IH107" s="39"/>
      <c r="II107" s="40"/>
      <c r="IJ107" s="40"/>
      <c r="IK107" s="41"/>
      <c r="IL107" s="39"/>
      <c r="IM107" s="40"/>
      <c r="IN107" s="40"/>
      <c r="IO107" s="41"/>
      <c r="IP107" s="39"/>
      <c r="IQ107" s="40"/>
      <c r="IR107" s="40"/>
      <c r="IS107" s="41"/>
    </row>
    <row r="108" spans="2:253" ht="0.15" customHeight="1">
      <c r="B108" s="123"/>
      <c r="C108" s="181"/>
      <c r="D108" s="181"/>
      <c r="E108" s="153"/>
      <c r="F108" s="153"/>
      <c r="G108" s="188"/>
      <c r="H108" s="188"/>
      <c r="I108" s="188"/>
      <c r="J108" s="188"/>
      <c r="K108" s="130"/>
      <c r="L108" s="94"/>
      <c r="M108" s="97" t="e">
        <f>ROUND(TEXT(G107,"????"),0)</f>
        <v>#VALUE!</v>
      </c>
      <c r="N108" s="98"/>
      <c r="O108" s="98"/>
      <c r="P108" s="98"/>
      <c r="Q108" s="99" t="b">
        <f>IF(COUNT(I107)=1,ROUND(TEXT(I107,"????"),0),FALSE)</f>
        <v>0</v>
      </c>
      <c r="R108" s="37" t="e">
        <f>IF(R$36="x",FALSE,IF(AND($M108&gt;=R$40,$M108&lt;S$40),TRUE,IF($Q108&lt;&gt;FALSE,IF($Q108&lt;=R$40,TRUE,FALSE))))</f>
        <v>#VALUE!</v>
      </c>
      <c r="S108" s="37" t="e">
        <f t="shared" ref="S108:CD108" si="140">IF(S$36="x",FALSE,IF(AND($M108&gt;=S$40,$M108&lt;T$40),TRUE,IF($Q108&lt;&gt;FALSE,IF(R108=TRUE,IF(S$40&lt;=$Q108,TRUE,FALSE),FALSE),FALSE)))</f>
        <v>#VALUE!</v>
      </c>
      <c r="T108" s="37" t="e">
        <f t="shared" si="140"/>
        <v>#VALUE!</v>
      </c>
      <c r="U108" s="37" t="e">
        <f t="shared" si="140"/>
        <v>#VALUE!</v>
      </c>
      <c r="V108" s="37" t="e">
        <f t="shared" si="140"/>
        <v>#VALUE!</v>
      </c>
      <c r="W108" s="37" t="e">
        <f t="shared" si="140"/>
        <v>#VALUE!</v>
      </c>
      <c r="X108" s="37" t="e">
        <f t="shared" si="140"/>
        <v>#VALUE!</v>
      </c>
      <c r="Y108" s="37" t="e">
        <f t="shared" si="140"/>
        <v>#VALUE!</v>
      </c>
      <c r="Z108" s="37" t="e">
        <f t="shared" si="140"/>
        <v>#VALUE!</v>
      </c>
      <c r="AA108" s="37" t="e">
        <f t="shared" si="140"/>
        <v>#VALUE!</v>
      </c>
      <c r="AB108" s="37" t="e">
        <f t="shared" si="140"/>
        <v>#VALUE!</v>
      </c>
      <c r="AC108" s="37" t="e">
        <f t="shared" si="140"/>
        <v>#VALUE!</v>
      </c>
      <c r="AD108" s="37" t="e">
        <f t="shared" si="140"/>
        <v>#VALUE!</v>
      </c>
      <c r="AE108" s="37" t="e">
        <f t="shared" si="140"/>
        <v>#VALUE!</v>
      </c>
      <c r="AF108" s="37" t="e">
        <f t="shared" si="140"/>
        <v>#VALUE!</v>
      </c>
      <c r="AG108" s="37" t="e">
        <f t="shared" si="140"/>
        <v>#VALUE!</v>
      </c>
      <c r="AH108" s="37" t="e">
        <f t="shared" si="140"/>
        <v>#VALUE!</v>
      </c>
      <c r="AI108" s="37" t="e">
        <f t="shared" si="140"/>
        <v>#VALUE!</v>
      </c>
      <c r="AJ108" s="37" t="e">
        <f t="shared" si="140"/>
        <v>#VALUE!</v>
      </c>
      <c r="AK108" s="37" t="e">
        <f t="shared" si="140"/>
        <v>#VALUE!</v>
      </c>
      <c r="AL108" s="37" t="e">
        <f t="shared" si="140"/>
        <v>#VALUE!</v>
      </c>
      <c r="AM108" s="37" t="e">
        <f t="shared" si="140"/>
        <v>#VALUE!</v>
      </c>
      <c r="AN108" s="37" t="e">
        <f t="shared" si="140"/>
        <v>#VALUE!</v>
      </c>
      <c r="AO108" s="37" t="e">
        <f t="shared" si="140"/>
        <v>#VALUE!</v>
      </c>
      <c r="AP108" s="37" t="e">
        <f t="shared" si="140"/>
        <v>#VALUE!</v>
      </c>
      <c r="AQ108" s="37" t="e">
        <f t="shared" si="140"/>
        <v>#VALUE!</v>
      </c>
      <c r="AR108" s="37" t="e">
        <f t="shared" si="140"/>
        <v>#VALUE!</v>
      </c>
      <c r="AS108" s="37" t="e">
        <f t="shared" si="140"/>
        <v>#VALUE!</v>
      </c>
      <c r="AT108" s="37" t="e">
        <f t="shared" si="140"/>
        <v>#VALUE!</v>
      </c>
      <c r="AU108" s="37" t="e">
        <f t="shared" si="140"/>
        <v>#VALUE!</v>
      </c>
      <c r="AV108" s="37" t="e">
        <f t="shared" si="140"/>
        <v>#VALUE!</v>
      </c>
      <c r="AW108" s="37" t="e">
        <f t="shared" si="140"/>
        <v>#VALUE!</v>
      </c>
      <c r="AX108" s="37" t="e">
        <f t="shared" si="140"/>
        <v>#VALUE!</v>
      </c>
      <c r="AY108" s="37" t="e">
        <f t="shared" si="140"/>
        <v>#VALUE!</v>
      </c>
      <c r="AZ108" s="37" t="e">
        <f t="shared" si="140"/>
        <v>#VALUE!</v>
      </c>
      <c r="BA108" s="37" t="e">
        <f t="shared" si="140"/>
        <v>#VALUE!</v>
      </c>
      <c r="BB108" s="37" t="e">
        <f t="shared" si="140"/>
        <v>#VALUE!</v>
      </c>
      <c r="BC108" s="37" t="e">
        <f t="shared" si="140"/>
        <v>#VALUE!</v>
      </c>
      <c r="BD108" s="37" t="e">
        <f t="shared" si="140"/>
        <v>#VALUE!</v>
      </c>
      <c r="BE108" s="37" t="e">
        <f t="shared" si="140"/>
        <v>#VALUE!</v>
      </c>
      <c r="BF108" s="37" t="e">
        <f t="shared" si="140"/>
        <v>#VALUE!</v>
      </c>
      <c r="BG108" s="37" t="e">
        <f t="shared" si="140"/>
        <v>#VALUE!</v>
      </c>
      <c r="BH108" s="37" t="e">
        <f t="shared" si="140"/>
        <v>#VALUE!</v>
      </c>
      <c r="BI108" s="37" t="e">
        <f t="shared" si="140"/>
        <v>#VALUE!</v>
      </c>
      <c r="BJ108" s="37" t="e">
        <f t="shared" si="140"/>
        <v>#VALUE!</v>
      </c>
      <c r="BK108" s="37" t="e">
        <f t="shared" si="140"/>
        <v>#VALUE!</v>
      </c>
      <c r="BL108" s="37" t="e">
        <f t="shared" si="140"/>
        <v>#VALUE!</v>
      </c>
      <c r="BM108" s="37" t="e">
        <f t="shared" si="140"/>
        <v>#VALUE!</v>
      </c>
      <c r="BN108" s="37" t="e">
        <f t="shared" si="140"/>
        <v>#VALUE!</v>
      </c>
      <c r="BO108" s="37" t="e">
        <f t="shared" si="140"/>
        <v>#VALUE!</v>
      </c>
      <c r="BP108" s="37" t="e">
        <f t="shared" si="140"/>
        <v>#VALUE!</v>
      </c>
      <c r="BQ108" s="37" t="e">
        <f t="shared" si="140"/>
        <v>#VALUE!</v>
      </c>
      <c r="BR108" s="37" t="e">
        <f t="shared" si="140"/>
        <v>#VALUE!</v>
      </c>
      <c r="BS108" s="37" t="e">
        <f t="shared" si="140"/>
        <v>#VALUE!</v>
      </c>
      <c r="BT108" s="37" t="e">
        <f t="shared" si="140"/>
        <v>#VALUE!</v>
      </c>
      <c r="BU108" s="37" t="e">
        <f t="shared" si="140"/>
        <v>#VALUE!</v>
      </c>
      <c r="BV108" s="37" t="e">
        <f t="shared" si="140"/>
        <v>#VALUE!</v>
      </c>
      <c r="BW108" s="37" t="e">
        <f t="shared" si="140"/>
        <v>#VALUE!</v>
      </c>
      <c r="BX108" s="37" t="e">
        <f t="shared" si="140"/>
        <v>#VALUE!</v>
      </c>
      <c r="BY108" s="37" t="e">
        <f t="shared" si="140"/>
        <v>#VALUE!</v>
      </c>
      <c r="BZ108" s="37" t="e">
        <f t="shared" si="140"/>
        <v>#VALUE!</v>
      </c>
      <c r="CA108" s="37" t="e">
        <f t="shared" si="140"/>
        <v>#VALUE!</v>
      </c>
      <c r="CB108" s="37" t="e">
        <f t="shared" si="140"/>
        <v>#VALUE!</v>
      </c>
      <c r="CC108" s="37" t="e">
        <f t="shared" si="140"/>
        <v>#VALUE!</v>
      </c>
      <c r="CD108" s="37" t="e">
        <f t="shared" si="140"/>
        <v>#VALUE!</v>
      </c>
      <c r="CE108" s="37" t="e">
        <f t="shared" ref="CE108:EP108" si="141">IF(CE$36="x",FALSE,IF(AND($M108&gt;=CE$40,$M108&lt;CF$40),TRUE,IF($Q108&lt;&gt;FALSE,IF(CD108=TRUE,IF(CE$40&lt;=$Q108,TRUE,FALSE),FALSE),FALSE)))</f>
        <v>#VALUE!</v>
      </c>
      <c r="CF108" s="37" t="e">
        <f t="shared" si="141"/>
        <v>#VALUE!</v>
      </c>
      <c r="CG108" s="37" t="e">
        <f t="shared" si="141"/>
        <v>#VALUE!</v>
      </c>
      <c r="CH108" s="37" t="e">
        <f t="shared" si="141"/>
        <v>#VALUE!</v>
      </c>
      <c r="CI108" s="37" t="e">
        <f t="shared" si="141"/>
        <v>#VALUE!</v>
      </c>
      <c r="CJ108" s="37" t="e">
        <f t="shared" si="141"/>
        <v>#VALUE!</v>
      </c>
      <c r="CK108" s="37" t="e">
        <f t="shared" si="141"/>
        <v>#VALUE!</v>
      </c>
      <c r="CL108" s="37" t="e">
        <f t="shared" si="141"/>
        <v>#VALUE!</v>
      </c>
      <c r="CM108" s="37" t="e">
        <f t="shared" si="141"/>
        <v>#VALUE!</v>
      </c>
      <c r="CN108" s="37" t="e">
        <f t="shared" si="141"/>
        <v>#VALUE!</v>
      </c>
      <c r="CO108" s="37" t="e">
        <f t="shared" si="141"/>
        <v>#VALUE!</v>
      </c>
      <c r="CP108" s="37" t="e">
        <f t="shared" si="141"/>
        <v>#VALUE!</v>
      </c>
      <c r="CQ108" s="37" t="e">
        <f t="shared" si="141"/>
        <v>#VALUE!</v>
      </c>
      <c r="CR108" s="37" t="e">
        <f t="shared" si="141"/>
        <v>#VALUE!</v>
      </c>
      <c r="CS108" s="37" t="e">
        <f t="shared" si="141"/>
        <v>#VALUE!</v>
      </c>
      <c r="CT108" s="37" t="e">
        <f t="shared" si="141"/>
        <v>#VALUE!</v>
      </c>
      <c r="CU108" s="37" t="e">
        <f t="shared" si="141"/>
        <v>#VALUE!</v>
      </c>
      <c r="CV108" s="37" t="e">
        <f t="shared" si="141"/>
        <v>#VALUE!</v>
      </c>
      <c r="CW108" s="37" t="e">
        <f t="shared" si="141"/>
        <v>#VALUE!</v>
      </c>
      <c r="CX108" s="37" t="e">
        <f t="shared" si="141"/>
        <v>#VALUE!</v>
      </c>
      <c r="CY108" s="37" t="e">
        <f t="shared" si="141"/>
        <v>#VALUE!</v>
      </c>
      <c r="CZ108" s="37" t="e">
        <f t="shared" si="141"/>
        <v>#VALUE!</v>
      </c>
      <c r="DA108" s="37" t="e">
        <f t="shared" si="141"/>
        <v>#VALUE!</v>
      </c>
      <c r="DB108" s="37" t="e">
        <f t="shared" si="141"/>
        <v>#VALUE!</v>
      </c>
      <c r="DC108" s="37" t="e">
        <f t="shared" si="141"/>
        <v>#VALUE!</v>
      </c>
      <c r="DD108" s="37" t="e">
        <f t="shared" si="141"/>
        <v>#VALUE!</v>
      </c>
      <c r="DE108" s="37" t="e">
        <f t="shared" si="141"/>
        <v>#VALUE!</v>
      </c>
      <c r="DF108" s="37" t="e">
        <f t="shared" si="141"/>
        <v>#VALUE!</v>
      </c>
      <c r="DG108" s="37" t="e">
        <f t="shared" si="141"/>
        <v>#VALUE!</v>
      </c>
      <c r="DH108" s="37" t="e">
        <f t="shared" si="141"/>
        <v>#VALUE!</v>
      </c>
      <c r="DI108" s="37" t="e">
        <f t="shared" si="141"/>
        <v>#VALUE!</v>
      </c>
      <c r="DJ108" s="37" t="e">
        <f t="shared" si="141"/>
        <v>#VALUE!</v>
      </c>
      <c r="DK108" s="37" t="e">
        <f t="shared" si="141"/>
        <v>#VALUE!</v>
      </c>
      <c r="DL108" s="37" t="e">
        <f t="shared" si="141"/>
        <v>#VALUE!</v>
      </c>
      <c r="DM108" s="37" t="e">
        <f t="shared" si="141"/>
        <v>#VALUE!</v>
      </c>
      <c r="DN108" s="37" t="e">
        <f t="shared" si="141"/>
        <v>#VALUE!</v>
      </c>
      <c r="DO108" s="37" t="e">
        <f t="shared" si="141"/>
        <v>#VALUE!</v>
      </c>
      <c r="DP108" s="37" t="e">
        <f t="shared" si="141"/>
        <v>#VALUE!</v>
      </c>
      <c r="DQ108" s="37" t="e">
        <f t="shared" si="141"/>
        <v>#VALUE!</v>
      </c>
      <c r="DR108" s="37" t="e">
        <f t="shared" si="141"/>
        <v>#VALUE!</v>
      </c>
      <c r="DS108" s="37" t="e">
        <f t="shared" si="141"/>
        <v>#VALUE!</v>
      </c>
      <c r="DT108" s="37" t="e">
        <f t="shared" si="141"/>
        <v>#VALUE!</v>
      </c>
      <c r="DU108" s="37" t="e">
        <f t="shared" si="141"/>
        <v>#VALUE!</v>
      </c>
      <c r="DV108" s="37" t="e">
        <f t="shared" si="141"/>
        <v>#VALUE!</v>
      </c>
      <c r="DW108" s="37" t="e">
        <f t="shared" si="141"/>
        <v>#VALUE!</v>
      </c>
      <c r="DX108" s="37" t="e">
        <f t="shared" si="141"/>
        <v>#VALUE!</v>
      </c>
      <c r="DY108" s="37" t="e">
        <f t="shared" si="141"/>
        <v>#VALUE!</v>
      </c>
      <c r="DZ108" s="37" t="e">
        <f t="shared" si="141"/>
        <v>#VALUE!</v>
      </c>
      <c r="EA108" s="37" t="e">
        <f t="shared" si="141"/>
        <v>#VALUE!</v>
      </c>
      <c r="EB108" s="37" t="e">
        <f t="shared" si="141"/>
        <v>#VALUE!</v>
      </c>
      <c r="EC108" s="37" t="e">
        <f t="shared" si="141"/>
        <v>#VALUE!</v>
      </c>
      <c r="ED108" s="37" t="e">
        <f t="shared" si="141"/>
        <v>#VALUE!</v>
      </c>
      <c r="EE108" s="37" t="e">
        <f t="shared" si="141"/>
        <v>#VALUE!</v>
      </c>
      <c r="EF108" s="37" t="e">
        <f t="shared" si="141"/>
        <v>#VALUE!</v>
      </c>
      <c r="EG108" s="37" t="e">
        <f t="shared" si="141"/>
        <v>#VALUE!</v>
      </c>
      <c r="EH108" s="37" t="e">
        <f t="shared" si="141"/>
        <v>#VALUE!</v>
      </c>
      <c r="EI108" s="37" t="e">
        <f t="shared" si="141"/>
        <v>#VALUE!</v>
      </c>
      <c r="EJ108" s="37" t="e">
        <f t="shared" si="141"/>
        <v>#VALUE!</v>
      </c>
      <c r="EK108" s="37" t="e">
        <f t="shared" si="141"/>
        <v>#VALUE!</v>
      </c>
      <c r="EL108" s="37" t="e">
        <f t="shared" si="141"/>
        <v>#VALUE!</v>
      </c>
      <c r="EM108" s="37" t="e">
        <f t="shared" si="141"/>
        <v>#VALUE!</v>
      </c>
      <c r="EN108" s="37" t="e">
        <f t="shared" si="141"/>
        <v>#VALUE!</v>
      </c>
      <c r="EO108" s="37" t="e">
        <f t="shared" si="141"/>
        <v>#VALUE!</v>
      </c>
      <c r="EP108" s="37" t="e">
        <f t="shared" si="141"/>
        <v>#VALUE!</v>
      </c>
      <c r="EQ108" s="37" t="e">
        <f t="shared" ref="EQ108:HB108" si="142">IF(EQ$36="x",FALSE,IF(AND($M108&gt;=EQ$40,$M108&lt;ER$40),TRUE,IF($Q108&lt;&gt;FALSE,IF(EP108=TRUE,IF(EQ$40&lt;=$Q108,TRUE,FALSE),FALSE),FALSE)))</f>
        <v>#VALUE!</v>
      </c>
      <c r="ER108" s="37" t="e">
        <f t="shared" si="142"/>
        <v>#VALUE!</v>
      </c>
      <c r="ES108" s="37" t="e">
        <f t="shared" si="142"/>
        <v>#VALUE!</v>
      </c>
      <c r="ET108" s="37" t="e">
        <f t="shared" si="142"/>
        <v>#VALUE!</v>
      </c>
      <c r="EU108" s="37" t="e">
        <f t="shared" si="142"/>
        <v>#VALUE!</v>
      </c>
      <c r="EV108" s="37" t="e">
        <f t="shared" si="142"/>
        <v>#VALUE!</v>
      </c>
      <c r="EW108" s="37" t="e">
        <f t="shared" si="142"/>
        <v>#VALUE!</v>
      </c>
      <c r="EX108" s="37" t="e">
        <f t="shared" si="142"/>
        <v>#VALUE!</v>
      </c>
      <c r="EY108" s="37" t="e">
        <f t="shared" si="142"/>
        <v>#VALUE!</v>
      </c>
      <c r="EZ108" s="37" t="e">
        <f t="shared" si="142"/>
        <v>#VALUE!</v>
      </c>
      <c r="FA108" s="37" t="e">
        <f t="shared" si="142"/>
        <v>#VALUE!</v>
      </c>
      <c r="FB108" s="37" t="e">
        <f t="shared" si="142"/>
        <v>#VALUE!</v>
      </c>
      <c r="FC108" s="37" t="e">
        <f t="shared" si="142"/>
        <v>#VALUE!</v>
      </c>
      <c r="FD108" s="37" t="e">
        <f t="shared" si="142"/>
        <v>#VALUE!</v>
      </c>
      <c r="FE108" s="37" t="e">
        <f t="shared" si="142"/>
        <v>#VALUE!</v>
      </c>
      <c r="FF108" s="37" t="e">
        <f t="shared" si="142"/>
        <v>#VALUE!</v>
      </c>
      <c r="FG108" s="37" t="e">
        <f t="shared" si="142"/>
        <v>#VALUE!</v>
      </c>
      <c r="FH108" s="37" t="e">
        <f t="shared" si="142"/>
        <v>#VALUE!</v>
      </c>
      <c r="FI108" s="37" t="e">
        <f t="shared" si="142"/>
        <v>#VALUE!</v>
      </c>
      <c r="FJ108" s="37" t="e">
        <f t="shared" si="142"/>
        <v>#VALUE!</v>
      </c>
      <c r="FK108" s="37" t="e">
        <f t="shared" si="142"/>
        <v>#VALUE!</v>
      </c>
      <c r="FL108" s="37" t="e">
        <f t="shared" si="142"/>
        <v>#VALUE!</v>
      </c>
      <c r="FM108" s="37" t="e">
        <f t="shared" si="142"/>
        <v>#VALUE!</v>
      </c>
      <c r="FN108" s="37" t="e">
        <f t="shared" si="142"/>
        <v>#VALUE!</v>
      </c>
      <c r="FO108" s="37" t="e">
        <f t="shared" si="142"/>
        <v>#VALUE!</v>
      </c>
      <c r="FP108" s="37" t="e">
        <f t="shared" si="142"/>
        <v>#VALUE!</v>
      </c>
      <c r="FQ108" s="37" t="e">
        <f t="shared" si="142"/>
        <v>#VALUE!</v>
      </c>
      <c r="FR108" s="37" t="e">
        <f t="shared" si="142"/>
        <v>#VALUE!</v>
      </c>
      <c r="FS108" s="37" t="e">
        <f t="shared" si="142"/>
        <v>#VALUE!</v>
      </c>
      <c r="FT108" s="37" t="e">
        <f t="shared" si="142"/>
        <v>#VALUE!</v>
      </c>
      <c r="FU108" s="37" t="e">
        <f t="shared" si="142"/>
        <v>#VALUE!</v>
      </c>
      <c r="FV108" s="37" t="e">
        <f t="shared" si="142"/>
        <v>#VALUE!</v>
      </c>
      <c r="FW108" s="37" t="e">
        <f t="shared" si="142"/>
        <v>#VALUE!</v>
      </c>
      <c r="FX108" s="37" t="e">
        <f t="shared" si="142"/>
        <v>#VALUE!</v>
      </c>
      <c r="FY108" s="37" t="e">
        <f t="shared" si="142"/>
        <v>#VALUE!</v>
      </c>
      <c r="FZ108" s="37" t="e">
        <f t="shared" si="142"/>
        <v>#VALUE!</v>
      </c>
      <c r="GA108" s="37" t="e">
        <f t="shared" si="142"/>
        <v>#VALUE!</v>
      </c>
      <c r="GB108" s="37" t="e">
        <f t="shared" si="142"/>
        <v>#VALUE!</v>
      </c>
      <c r="GC108" s="37" t="e">
        <f t="shared" si="142"/>
        <v>#VALUE!</v>
      </c>
      <c r="GD108" s="37" t="e">
        <f t="shared" si="142"/>
        <v>#VALUE!</v>
      </c>
      <c r="GE108" s="37" t="e">
        <f t="shared" si="142"/>
        <v>#VALUE!</v>
      </c>
      <c r="GF108" s="37" t="e">
        <f t="shared" si="142"/>
        <v>#VALUE!</v>
      </c>
      <c r="GG108" s="37" t="e">
        <f t="shared" si="142"/>
        <v>#VALUE!</v>
      </c>
      <c r="GH108" s="37" t="e">
        <f t="shared" si="142"/>
        <v>#VALUE!</v>
      </c>
      <c r="GI108" s="37" t="e">
        <f t="shared" si="142"/>
        <v>#VALUE!</v>
      </c>
      <c r="GJ108" s="37" t="e">
        <f t="shared" si="142"/>
        <v>#VALUE!</v>
      </c>
      <c r="GK108" s="37" t="e">
        <f t="shared" si="142"/>
        <v>#VALUE!</v>
      </c>
      <c r="GL108" s="37" t="e">
        <f t="shared" si="142"/>
        <v>#VALUE!</v>
      </c>
      <c r="GM108" s="37" t="e">
        <f t="shared" si="142"/>
        <v>#VALUE!</v>
      </c>
      <c r="GN108" s="37" t="e">
        <f t="shared" si="142"/>
        <v>#VALUE!</v>
      </c>
      <c r="GO108" s="37" t="e">
        <f t="shared" si="142"/>
        <v>#VALUE!</v>
      </c>
      <c r="GP108" s="37" t="e">
        <f t="shared" si="142"/>
        <v>#VALUE!</v>
      </c>
      <c r="GQ108" s="37" t="e">
        <f t="shared" si="142"/>
        <v>#VALUE!</v>
      </c>
      <c r="GR108" s="37" t="e">
        <f t="shared" si="142"/>
        <v>#VALUE!</v>
      </c>
      <c r="GS108" s="37" t="e">
        <f t="shared" si="142"/>
        <v>#VALUE!</v>
      </c>
      <c r="GT108" s="37" t="e">
        <f t="shared" si="142"/>
        <v>#VALUE!</v>
      </c>
      <c r="GU108" s="37" t="e">
        <f t="shared" si="142"/>
        <v>#VALUE!</v>
      </c>
      <c r="GV108" s="37" t="e">
        <f t="shared" si="142"/>
        <v>#VALUE!</v>
      </c>
      <c r="GW108" s="37" t="e">
        <f t="shared" si="142"/>
        <v>#VALUE!</v>
      </c>
      <c r="GX108" s="37" t="e">
        <f t="shared" si="142"/>
        <v>#VALUE!</v>
      </c>
      <c r="GY108" s="37" t="e">
        <f t="shared" si="142"/>
        <v>#VALUE!</v>
      </c>
      <c r="GZ108" s="37" t="e">
        <f t="shared" si="142"/>
        <v>#VALUE!</v>
      </c>
      <c r="HA108" s="37" t="e">
        <f t="shared" si="142"/>
        <v>#VALUE!</v>
      </c>
      <c r="HB108" s="37" t="e">
        <f t="shared" si="142"/>
        <v>#VALUE!</v>
      </c>
      <c r="HC108" s="37" t="e">
        <f t="shared" ref="HC108:IS108" si="143">IF(HC$36="x",FALSE,IF(AND($M108&gt;=HC$40,$M108&lt;HD$40),TRUE,IF($Q108&lt;&gt;FALSE,IF(HB108=TRUE,IF(HC$40&lt;=$Q108,TRUE,FALSE),FALSE),FALSE)))</f>
        <v>#VALUE!</v>
      </c>
      <c r="HD108" s="37" t="e">
        <f t="shared" si="143"/>
        <v>#VALUE!</v>
      </c>
      <c r="HE108" s="37" t="e">
        <f t="shared" si="143"/>
        <v>#VALUE!</v>
      </c>
      <c r="HF108" s="37" t="e">
        <f t="shared" si="143"/>
        <v>#VALUE!</v>
      </c>
      <c r="HG108" s="37" t="e">
        <f t="shared" si="143"/>
        <v>#VALUE!</v>
      </c>
      <c r="HH108" s="37" t="e">
        <f t="shared" si="143"/>
        <v>#VALUE!</v>
      </c>
      <c r="HI108" s="37" t="e">
        <f t="shared" si="143"/>
        <v>#VALUE!</v>
      </c>
      <c r="HJ108" s="37" t="e">
        <f t="shared" si="143"/>
        <v>#VALUE!</v>
      </c>
      <c r="HK108" s="37" t="e">
        <f t="shared" si="143"/>
        <v>#VALUE!</v>
      </c>
      <c r="HL108" s="37" t="e">
        <f t="shared" si="143"/>
        <v>#VALUE!</v>
      </c>
      <c r="HM108" s="37" t="e">
        <f t="shared" si="143"/>
        <v>#VALUE!</v>
      </c>
      <c r="HN108" s="37" t="e">
        <f t="shared" si="143"/>
        <v>#VALUE!</v>
      </c>
      <c r="HO108" s="37" t="e">
        <f t="shared" si="143"/>
        <v>#VALUE!</v>
      </c>
      <c r="HP108" s="37" t="e">
        <f t="shared" si="143"/>
        <v>#VALUE!</v>
      </c>
      <c r="HQ108" s="37" t="e">
        <f t="shared" si="143"/>
        <v>#VALUE!</v>
      </c>
      <c r="HR108" s="37" t="e">
        <f t="shared" si="143"/>
        <v>#VALUE!</v>
      </c>
      <c r="HS108" s="37" t="e">
        <f t="shared" si="143"/>
        <v>#VALUE!</v>
      </c>
      <c r="HT108" s="37" t="e">
        <f t="shared" si="143"/>
        <v>#VALUE!</v>
      </c>
      <c r="HU108" s="37" t="e">
        <f t="shared" si="143"/>
        <v>#VALUE!</v>
      </c>
      <c r="HV108" s="37" t="e">
        <f t="shared" si="143"/>
        <v>#VALUE!</v>
      </c>
      <c r="HW108" s="37" t="e">
        <f t="shared" si="143"/>
        <v>#VALUE!</v>
      </c>
      <c r="HX108" s="37" t="e">
        <f t="shared" si="143"/>
        <v>#VALUE!</v>
      </c>
      <c r="HY108" s="37" t="e">
        <f t="shared" si="143"/>
        <v>#VALUE!</v>
      </c>
      <c r="HZ108" s="37" t="e">
        <f t="shared" si="143"/>
        <v>#VALUE!</v>
      </c>
      <c r="IA108" s="37" t="e">
        <f t="shared" si="143"/>
        <v>#VALUE!</v>
      </c>
      <c r="IB108" s="37" t="e">
        <f t="shared" si="143"/>
        <v>#VALUE!</v>
      </c>
      <c r="IC108" s="37" t="e">
        <f t="shared" si="143"/>
        <v>#VALUE!</v>
      </c>
      <c r="ID108" s="37" t="e">
        <f t="shared" si="143"/>
        <v>#VALUE!</v>
      </c>
      <c r="IE108" s="37" t="e">
        <f t="shared" si="143"/>
        <v>#VALUE!</v>
      </c>
      <c r="IF108" s="37" t="e">
        <f t="shared" si="143"/>
        <v>#VALUE!</v>
      </c>
      <c r="IG108" s="37" t="e">
        <f t="shared" si="143"/>
        <v>#VALUE!</v>
      </c>
      <c r="IH108" s="37" t="e">
        <f t="shared" si="143"/>
        <v>#VALUE!</v>
      </c>
      <c r="II108" s="37" t="e">
        <f t="shared" si="143"/>
        <v>#VALUE!</v>
      </c>
      <c r="IJ108" s="37" t="e">
        <f t="shared" si="143"/>
        <v>#VALUE!</v>
      </c>
      <c r="IK108" s="37" t="e">
        <f t="shared" si="143"/>
        <v>#VALUE!</v>
      </c>
      <c r="IL108" s="37" t="e">
        <f t="shared" si="143"/>
        <v>#VALUE!</v>
      </c>
      <c r="IM108" s="37" t="e">
        <f t="shared" si="143"/>
        <v>#VALUE!</v>
      </c>
      <c r="IN108" s="37" t="e">
        <f t="shared" si="143"/>
        <v>#VALUE!</v>
      </c>
      <c r="IO108" s="37" t="e">
        <f t="shared" si="143"/>
        <v>#VALUE!</v>
      </c>
      <c r="IP108" s="37" t="e">
        <f t="shared" si="143"/>
        <v>#VALUE!</v>
      </c>
      <c r="IQ108" s="37" t="e">
        <f t="shared" si="143"/>
        <v>#VALUE!</v>
      </c>
      <c r="IR108" s="37" t="e">
        <f t="shared" si="143"/>
        <v>#VALUE!</v>
      </c>
      <c r="IS108" s="37" t="e">
        <f t="shared" si="143"/>
        <v>#VALUE!</v>
      </c>
    </row>
    <row r="109" spans="2:253" ht="15" customHeight="1">
      <c r="B109" s="243">
        <v>19</v>
      </c>
      <c r="C109" s="256" t="s">
        <v>93</v>
      </c>
      <c r="D109" s="256"/>
      <c r="E109" s="267"/>
      <c r="F109" s="268"/>
      <c r="G109" s="228"/>
      <c r="H109" s="229"/>
      <c r="I109" s="228"/>
      <c r="J109" s="229"/>
      <c r="K109" s="224">
        <f>IF(G109="",0,IF(I109="",1,(I109-G109+1)))</f>
        <v>0</v>
      </c>
      <c r="L109" s="222"/>
      <c r="M109" s="223" t="s">
        <v>76</v>
      </c>
      <c r="N109" s="223"/>
      <c r="O109" s="223"/>
      <c r="P109" s="223"/>
      <c r="Q109" s="223"/>
      <c r="R109" s="32"/>
      <c r="S109" s="33"/>
      <c r="T109" s="33"/>
      <c r="U109" s="34"/>
      <c r="V109" s="32"/>
      <c r="W109" s="33"/>
      <c r="X109" s="33"/>
      <c r="Y109" s="34"/>
      <c r="Z109" s="32"/>
      <c r="AA109" s="33"/>
      <c r="AB109" s="33"/>
      <c r="AC109" s="34"/>
      <c r="AD109" s="32"/>
      <c r="AE109" s="33"/>
      <c r="AF109" s="33"/>
      <c r="AG109" s="34"/>
      <c r="AH109" s="32"/>
      <c r="AI109" s="33"/>
      <c r="AJ109" s="33"/>
      <c r="AK109" s="34"/>
      <c r="AL109" s="32"/>
      <c r="AM109" s="33"/>
      <c r="AN109" s="33"/>
      <c r="AO109" s="34"/>
      <c r="AP109" s="32"/>
      <c r="AQ109" s="33"/>
      <c r="AR109" s="33"/>
      <c r="AS109" s="34"/>
      <c r="AT109" s="32"/>
      <c r="AU109" s="33"/>
      <c r="AV109" s="33"/>
      <c r="AW109" s="34"/>
      <c r="AX109" s="32"/>
      <c r="AY109" s="33"/>
      <c r="AZ109" s="33"/>
      <c r="BA109" s="34"/>
      <c r="BB109" s="32"/>
      <c r="BC109" s="33"/>
      <c r="BD109" s="33"/>
      <c r="BE109" s="34"/>
      <c r="BF109" s="32"/>
      <c r="BG109" s="33"/>
      <c r="BH109" s="33"/>
      <c r="BI109" s="34"/>
      <c r="BJ109" s="32"/>
      <c r="BK109" s="33"/>
      <c r="BL109" s="33"/>
      <c r="BM109" s="34"/>
      <c r="BN109" s="32"/>
      <c r="BO109" s="33"/>
      <c r="BP109" s="33"/>
      <c r="BQ109" s="34"/>
      <c r="BR109" s="32"/>
      <c r="BS109" s="33"/>
      <c r="BT109" s="33"/>
      <c r="BU109" s="34"/>
      <c r="BV109" s="32"/>
      <c r="BW109" s="33"/>
      <c r="BX109" s="33"/>
      <c r="BY109" s="34"/>
      <c r="BZ109" s="32"/>
      <c r="CA109" s="33"/>
      <c r="CB109" s="33"/>
      <c r="CC109" s="34"/>
      <c r="CD109" s="32"/>
      <c r="CE109" s="33"/>
      <c r="CF109" s="33"/>
      <c r="CG109" s="34"/>
      <c r="CH109" s="32"/>
      <c r="CI109" s="33"/>
      <c r="CJ109" s="33"/>
      <c r="CK109" s="34"/>
      <c r="CL109" s="32"/>
      <c r="CM109" s="33"/>
      <c r="CN109" s="33"/>
      <c r="CO109" s="34"/>
      <c r="CP109" s="32"/>
      <c r="CQ109" s="33"/>
      <c r="CR109" s="33"/>
      <c r="CS109" s="34"/>
      <c r="CT109" s="32"/>
      <c r="CU109" s="33"/>
      <c r="CV109" s="33"/>
      <c r="CW109" s="34"/>
      <c r="CX109" s="32"/>
      <c r="CY109" s="33"/>
      <c r="CZ109" s="33"/>
      <c r="DA109" s="34"/>
      <c r="DB109" s="32"/>
      <c r="DC109" s="33"/>
      <c r="DD109" s="33"/>
      <c r="DE109" s="34"/>
      <c r="DF109" s="32"/>
      <c r="DG109" s="33"/>
      <c r="DH109" s="33"/>
      <c r="DI109" s="34"/>
      <c r="DJ109" s="32"/>
      <c r="DK109" s="33"/>
      <c r="DL109" s="33"/>
      <c r="DM109" s="34"/>
      <c r="DN109" s="32"/>
      <c r="DO109" s="33"/>
      <c r="DP109" s="33"/>
      <c r="DQ109" s="34"/>
      <c r="DR109" s="32"/>
      <c r="DS109" s="33"/>
      <c r="DT109" s="33"/>
      <c r="DU109" s="34"/>
      <c r="DV109" s="32"/>
      <c r="DW109" s="33"/>
      <c r="DX109" s="33"/>
      <c r="DY109" s="34"/>
      <c r="DZ109" s="32"/>
      <c r="EA109" s="33"/>
      <c r="EB109" s="33"/>
      <c r="EC109" s="34"/>
      <c r="ED109" s="32"/>
      <c r="EE109" s="33"/>
      <c r="EF109" s="33"/>
      <c r="EG109" s="34"/>
      <c r="EH109" s="32"/>
      <c r="EI109" s="33"/>
      <c r="EJ109" s="33"/>
      <c r="EK109" s="34"/>
      <c r="EL109" s="32"/>
      <c r="EM109" s="33"/>
      <c r="EN109" s="33"/>
      <c r="EO109" s="34"/>
      <c r="EP109" s="32"/>
      <c r="EQ109" s="33"/>
      <c r="ER109" s="33"/>
      <c r="ES109" s="34"/>
      <c r="ET109" s="32"/>
      <c r="EU109" s="33"/>
      <c r="EV109" s="33"/>
      <c r="EW109" s="34"/>
      <c r="EX109" s="32"/>
      <c r="EY109" s="33"/>
      <c r="EZ109" s="33"/>
      <c r="FA109" s="34"/>
      <c r="FB109" s="32"/>
      <c r="FC109" s="33"/>
      <c r="FD109" s="33"/>
      <c r="FE109" s="34"/>
      <c r="FF109" s="32"/>
      <c r="FG109" s="33"/>
      <c r="FH109" s="33"/>
      <c r="FI109" s="34"/>
      <c r="FJ109" s="32"/>
      <c r="FK109" s="33"/>
      <c r="FL109" s="33"/>
      <c r="FM109" s="34"/>
      <c r="FN109" s="32"/>
      <c r="FO109" s="33"/>
      <c r="FP109" s="33"/>
      <c r="FQ109" s="34"/>
      <c r="FR109" s="32"/>
      <c r="FS109" s="33"/>
      <c r="FT109" s="33"/>
      <c r="FU109" s="34"/>
      <c r="FV109" s="32"/>
      <c r="FW109" s="33"/>
      <c r="FX109" s="33"/>
      <c r="FY109" s="34"/>
      <c r="FZ109" s="32"/>
      <c r="GA109" s="33"/>
      <c r="GB109" s="33"/>
      <c r="GC109" s="34"/>
      <c r="GD109" s="32"/>
      <c r="GE109" s="33"/>
      <c r="GF109" s="33"/>
      <c r="GG109" s="34"/>
      <c r="GH109" s="32"/>
      <c r="GI109" s="33"/>
      <c r="GJ109" s="33"/>
      <c r="GK109" s="34"/>
      <c r="GL109" s="32"/>
      <c r="GM109" s="33"/>
      <c r="GN109" s="33"/>
      <c r="GO109" s="34"/>
      <c r="GP109" s="32"/>
      <c r="GQ109" s="33"/>
      <c r="GR109" s="33"/>
      <c r="GS109" s="34"/>
      <c r="GT109" s="32"/>
      <c r="GU109" s="33"/>
      <c r="GV109" s="33"/>
      <c r="GW109" s="34"/>
      <c r="GX109" s="32"/>
      <c r="GY109" s="33"/>
      <c r="GZ109" s="33"/>
      <c r="HA109" s="34"/>
      <c r="HB109" s="32"/>
      <c r="HC109" s="33"/>
      <c r="HD109" s="33"/>
      <c r="HE109" s="34"/>
      <c r="HF109" s="32"/>
      <c r="HG109" s="33"/>
      <c r="HH109" s="33"/>
      <c r="HI109" s="34"/>
      <c r="HJ109" s="32"/>
      <c r="HK109" s="33"/>
      <c r="HL109" s="33"/>
      <c r="HM109" s="34"/>
      <c r="HN109" s="32"/>
      <c r="HO109" s="33"/>
      <c r="HP109" s="33"/>
      <c r="HQ109" s="34"/>
      <c r="HR109" s="32"/>
      <c r="HS109" s="33"/>
      <c r="HT109" s="33"/>
      <c r="HU109" s="34"/>
      <c r="HV109" s="32"/>
      <c r="HW109" s="33"/>
      <c r="HX109" s="33"/>
      <c r="HY109" s="34"/>
      <c r="HZ109" s="32"/>
      <c r="IA109" s="33"/>
      <c r="IB109" s="33"/>
      <c r="IC109" s="34"/>
      <c r="ID109" s="32"/>
      <c r="IE109" s="33"/>
      <c r="IF109" s="33"/>
      <c r="IG109" s="34"/>
      <c r="IH109" s="32"/>
      <c r="II109" s="33"/>
      <c r="IJ109" s="33"/>
      <c r="IK109" s="34"/>
      <c r="IL109" s="32"/>
      <c r="IM109" s="33"/>
      <c r="IN109" s="33"/>
      <c r="IO109" s="34"/>
      <c r="IP109" s="32"/>
      <c r="IQ109" s="33"/>
      <c r="IR109" s="33"/>
      <c r="IS109" s="34"/>
    </row>
    <row r="110" spans="2:253" ht="0.15" customHeight="1">
      <c r="B110" s="244"/>
      <c r="C110" s="256"/>
      <c r="D110" s="256"/>
      <c r="E110" s="246"/>
      <c r="F110" s="247"/>
      <c r="G110" s="183"/>
      <c r="H110" s="184"/>
      <c r="I110" s="183"/>
      <c r="J110" s="185"/>
      <c r="K110" s="224"/>
      <c r="L110" s="222"/>
      <c r="M110" s="95" t="e">
        <f>ROUND(TEXT(G109,"????"),0)</f>
        <v>#VALUE!</v>
      </c>
      <c r="N110" s="96"/>
      <c r="O110" s="96"/>
      <c r="P110" s="96"/>
      <c r="Q110" s="95" t="b">
        <f>IF(COUNT(I109)=1,ROUND(TEXT(I109,"????"),0),FALSE)</f>
        <v>0</v>
      </c>
      <c r="R110" s="37" t="e">
        <f>IF(R$36="x",FALSE,IF(AND($M110&gt;=R$40,$M110&lt;S$40),TRUE,IF($Q110&lt;&gt;FALSE,IF($Q110&lt;=R$40,TRUE,FALSE))))</f>
        <v>#VALUE!</v>
      </c>
      <c r="S110" s="37" t="e">
        <f t="shared" ref="S110:CD110" si="144">IF(S$36="x",FALSE,IF(AND($M110&gt;=S$40,$M110&lt;T$40),TRUE,IF($Q110&lt;&gt;FALSE,IF(R110=TRUE,IF(S$40&lt;=$Q110,TRUE,FALSE),FALSE),FALSE)))</f>
        <v>#VALUE!</v>
      </c>
      <c r="T110" s="37" t="e">
        <f t="shared" si="144"/>
        <v>#VALUE!</v>
      </c>
      <c r="U110" s="37" t="e">
        <f t="shared" si="144"/>
        <v>#VALUE!</v>
      </c>
      <c r="V110" s="37" t="e">
        <f t="shared" si="144"/>
        <v>#VALUE!</v>
      </c>
      <c r="W110" s="37" t="e">
        <f t="shared" si="144"/>
        <v>#VALUE!</v>
      </c>
      <c r="X110" s="37" t="e">
        <f t="shared" si="144"/>
        <v>#VALUE!</v>
      </c>
      <c r="Y110" s="37" t="e">
        <f t="shared" si="144"/>
        <v>#VALUE!</v>
      </c>
      <c r="Z110" s="37" t="e">
        <f t="shared" si="144"/>
        <v>#VALUE!</v>
      </c>
      <c r="AA110" s="37" t="e">
        <f t="shared" si="144"/>
        <v>#VALUE!</v>
      </c>
      <c r="AB110" s="37" t="e">
        <f t="shared" si="144"/>
        <v>#VALUE!</v>
      </c>
      <c r="AC110" s="37" t="e">
        <f t="shared" si="144"/>
        <v>#VALUE!</v>
      </c>
      <c r="AD110" s="37" t="e">
        <f t="shared" si="144"/>
        <v>#VALUE!</v>
      </c>
      <c r="AE110" s="37" t="e">
        <f t="shared" si="144"/>
        <v>#VALUE!</v>
      </c>
      <c r="AF110" s="37" t="e">
        <f t="shared" si="144"/>
        <v>#VALUE!</v>
      </c>
      <c r="AG110" s="37" t="e">
        <f t="shared" si="144"/>
        <v>#VALUE!</v>
      </c>
      <c r="AH110" s="37" t="e">
        <f t="shared" si="144"/>
        <v>#VALUE!</v>
      </c>
      <c r="AI110" s="37" t="e">
        <f t="shared" si="144"/>
        <v>#VALUE!</v>
      </c>
      <c r="AJ110" s="37" t="e">
        <f t="shared" si="144"/>
        <v>#VALUE!</v>
      </c>
      <c r="AK110" s="37" t="e">
        <f t="shared" si="144"/>
        <v>#VALUE!</v>
      </c>
      <c r="AL110" s="37" t="e">
        <f t="shared" si="144"/>
        <v>#VALUE!</v>
      </c>
      <c r="AM110" s="37" t="e">
        <f t="shared" si="144"/>
        <v>#VALUE!</v>
      </c>
      <c r="AN110" s="37" t="e">
        <f t="shared" si="144"/>
        <v>#VALUE!</v>
      </c>
      <c r="AO110" s="37" t="e">
        <f t="shared" si="144"/>
        <v>#VALUE!</v>
      </c>
      <c r="AP110" s="37" t="e">
        <f t="shared" si="144"/>
        <v>#VALUE!</v>
      </c>
      <c r="AQ110" s="37" t="e">
        <f t="shared" si="144"/>
        <v>#VALUE!</v>
      </c>
      <c r="AR110" s="37" t="e">
        <f t="shared" si="144"/>
        <v>#VALUE!</v>
      </c>
      <c r="AS110" s="37" t="e">
        <f t="shared" si="144"/>
        <v>#VALUE!</v>
      </c>
      <c r="AT110" s="37" t="e">
        <f t="shared" si="144"/>
        <v>#VALUE!</v>
      </c>
      <c r="AU110" s="37" t="e">
        <f t="shared" si="144"/>
        <v>#VALUE!</v>
      </c>
      <c r="AV110" s="37" t="e">
        <f t="shared" si="144"/>
        <v>#VALUE!</v>
      </c>
      <c r="AW110" s="37" t="e">
        <f t="shared" si="144"/>
        <v>#VALUE!</v>
      </c>
      <c r="AX110" s="37" t="e">
        <f t="shared" si="144"/>
        <v>#VALUE!</v>
      </c>
      <c r="AY110" s="37" t="e">
        <f t="shared" si="144"/>
        <v>#VALUE!</v>
      </c>
      <c r="AZ110" s="37" t="e">
        <f t="shared" si="144"/>
        <v>#VALUE!</v>
      </c>
      <c r="BA110" s="37" t="e">
        <f t="shared" si="144"/>
        <v>#VALUE!</v>
      </c>
      <c r="BB110" s="37" t="e">
        <f t="shared" si="144"/>
        <v>#VALUE!</v>
      </c>
      <c r="BC110" s="37" t="e">
        <f t="shared" si="144"/>
        <v>#VALUE!</v>
      </c>
      <c r="BD110" s="37" t="e">
        <f t="shared" si="144"/>
        <v>#VALUE!</v>
      </c>
      <c r="BE110" s="37" t="e">
        <f t="shared" si="144"/>
        <v>#VALUE!</v>
      </c>
      <c r="BF110" s="37" t="e">
        <f t="shared" si="144"/>
        <v>#VALUE!</v>
      </c>
      <c r="BG110" s="37" t="e">
        <f t="shared" si="144"/>
        <v>#VALUE!</v>
      </c>
      <c r="BH110" s="37" t="e">
        <f t="shared" si="144"/>
        <v>#VALUE!</v>
      </c>
      <c r="BI110" s="37" t="e">
        <f t="shared" si="144"/>
        <v>#VALUE!</v>
      </c>
      <c r="BJ110" s="37" t="e">
        <f t="shared" si="144"/>
        <v>#VALUE!</v>
      </c>
      <c r="BK110" s="37" t="e">
        <f t="shared" si="144"/>
        <v>#VALUE!</v>
      </c>
      <c r="BL110" s="37" t="e">
        <f t="shared" si="144"/>
        <v>#VALUE!</v>
      </c>
      <c r="BM110" s="37" t="e">
        <f t="shared" si="144"/>
        <v>#VALUE!</v>
      </c>
      <c r="BN110" s="37" t="e">
        <f t="shared" si="144"/>
        <v>#VALUE!</v>
      </c>
      <c r="BO110" s="37" t="e">
        <f t="shared" si="144"/>
        <v>#VALUE!</v>
      </c>
      <c r="BP110" s="37" t="e">
        <f t="shared" si="144"/>
        <v>#VALUE!</v>
      </c>
      <c r="BQ110" s="37" t="e">
        <f t="shared" si="144"/>
        <v>#VALUE!</v>
      </c>
      <c r="BR110" s="37" t="e">
        <f t="shared" si="144"/>
        <v>#VALUE!</v>
      </c>
      <c r="BS110" s="37" t="e">
        <f t="shared" si="144"/>
        <v>#VALUE!</v>
      </c>
      <c r="BT110" s="37" t="e">
        <f t="shared" si="144"/>
        <v>#VALUE!</v>
      </c>
      <c r="BU110" s="37" t="e">
        <f t="shared" si="144"/>
        <v>#VALUE!</v>
      </c>
      <c r="BV110" s="37" t="e">
        <f t="shared" si="144"/>
        <v>#VALUE!</v>
      </c>
      <c r="BW110" s="37" t="e">
        <f t="shared" si="144"/>
        <v>#VALUE!</v>
      </c>
      <c r="BX110" s="37" t="e">
        <f t="shared" si="144"/>
        <v>#VALUE!</v>
      </c>
      <c r="BY110" s="37" t="e">
        <f t="shared" si="144"/>
        <v>#VALUE!</v>
      </c>
      <c r="BZ110" s="37" t="e">
        <f t="shared" si="144"/>
        <v>#VALUE!</v>
      </c>
      <c r="CA110" s="37" t="e">
        <f t="shared" si="144"/>
        <v>#VALUE!</v>
      </c>
      <c r="CB110" s="37" t="e">
        <f t="shared" si="144"/>
        <v>#VALUE!</v>
      </c>
      <c r="CC110" s="37" t="e">
        <f t="shared" si="144"/>
        <v>#VALUE!</v>
      </c>
      <c r="CD110" s="37" t="e">
        <f t="shared" si="144"/>
        <v>#VALUE!</v>
      </c>
      <c r="CE110" s="37" t="e">
        <f t="shared" ref="CE110:EP110" si="145">IF(CE$36="x",FALSE,IF(AND($M110&gt;=CE$40,$M110&lt;CF$40),TRUE,IF($Q110&lt;&gt;FALSE,IF(CD110=TRUE,IF(CE$40&lt;=$Q110,TRUE,FALSE),FALSE),FALSE)))</f>
        <v>#VALUE!</v>
      </c>
      <c r="CF110" s="37" t="e">
        <f t="shared" si="145"/>
        <v>#VALUE!</v>
      </c>
      <c r="CG110" s="37" t="e">
        <f t="shared" si="145"/>
        <v>#VALUE!</v>
      </c>
      <c r="CH110" s="37" t="e">
        <f t="shared" si="145"/>
        <v>#VALUE!</v>
      </c>
      <c r="CI110" s="37" t="e">
        <f t="shared" si="145"/>
        <v>#VALUE!</v>
      </c>
      <c r="CJ110" s="37" t="e">
        <f t="shared" si="145"/>
        <v>#VALUE!</v>
      </c>
      <c r="CK110" s="37" t="e">
        <f t="shared" si="145"/>
        <v>#VALUE!</v>
      </c>
      <c r="CL110" s="37" t="e">
        <f t="shared" si="145"/>
        <v>#VALUE!</v>
      </c>
      <c r="CM110" s="37" t="e">
        <f t="shared" si="145"/>
        <v>#VALUE!</v>
      </c>
      <c r="CN110" s="37" t="e">
        <f t="shared" si="145"/>
        <v>#VALUE!</v>
      </c>
      <c r="CO110" s="37" t="e">
        <f t="shared" si="145"/>
        <v>#VALUE!</v>
      </c>
      <c r="CP110" s="37" t="e">
        <f t="shared" si="145"/>
        <v>#VALUE!</v>
      </c>
      <c r="CQ110" s="37" t="e">
        <f t="shared" si="145"/>
        <v>#VALUE!</v>
      </c>
      <c r="CR110" s="37" t="e">
        <f t="shared" si="145"/>
        <v>#VALUE!</v>
      </c>
      <c r="CS110" s="37" t="e">
        <f t="shared" si="145"/>
        <v>#VALUE!</v>
      </c>
      <c r="CT110" s="37" t="e">
        <f t="shared" si="145"/>
        <v>#VALUE!</v>
      </c>
      <c r="CU110" s="37" t="e">
        <f t="shared" si="145"/>
        <v>#VALUE!</v>
      </c>
      <c r="CV110" s="37" t="e">
        <f t="shared" si="145"/>
        <v>#VALUE!</v>
      </c>
      <c r="CW110" s="37" t="e">
        <f t="shared" si="145"/>
        <v>#VALUE!</v>
      </c>
      <c r="CX110" s="37" t="e">
        <f t="shared" si="145"/>
        <v>#VALUE!</v>
      </c>
      <c r="CY110" s="37" t="e">
        <f t="shared" si="145"/>
        <v>#VALUE!</v>
      </c>
      <c r="CZ110" s="37" t="e">
        <f t="shared" si="145"/>
        <v>#VALUE!</v>
      </c>
      <c r="DA110" s="37" t="e">
        <f t="shared" si="145"/>
        <v>#VALUE!</v>
      </c>
      <c r="DB110" s="37" t="e">
        <f t="shared" si="145"/>
        <v>#VALUE!</v>
      </c>
      <c r="DC110" s="37" t="e">
        <f t="shared" si="145"/>
        <v>#VALUE!</v>
      </c>
      <c r="DD110" s="37" t="e">
        <f t="shared" si="145"/>
        <v>#VALUE!</v>
      </c>
      <c r="DE110" s="37" t="e">
        <f t="shared" si="145"/>
        <v>#VALUE!</v>
      </c>
      <c r="DF110" s="37" t="e">
        <f t="shared" si="145"/>
        <v>#VALUE!</v>
      </c>
      <c r="DG110" s="37" t="e">
        <f t="shared" si="145"/>
        <v>#VALUE!</v>
      </c>
      <c r="DH110" s="37" t="e">
        <f t="shared" si="145"/>
        <v>#VALUE!</v>
      </c>
      <c r="DI110" s="37" t="e">
        <f t="shared" si="145"/>
        <v>#VALUE!</v>
      </c>
      <c r="DJ110" s="37" t="e">
        <f t="shared" si="145"/>
        <v>#VALUE!</v>
      </c>
      <c r="DK110" s="37" t="e">
        <f t="shared" si="145"/>
        <v>#VALUE!</v>
      </c>
      <c r="DL110" s="37" t="e">
        <f t="shared" si="145"/>
        <v>#VALUE!</v>
      </c>
      <c r="DM110" s="37" t="e">
        <f t="shared" si="145"/>
        <v>#VALUE!</v>
      </c>
      <c r="DN110" s="37" t="e">
        <f t="shared" si="145"/>
        <v>#VALUE!</v>
      </c>
      <c r="DO110" s="37" t="e">
        <f t="shared" si="145"/>
        <v>#VALUE!</v>
      </c>
      <c r="DP110" s="37" t="e">
        <f t="shared" si="145"/>
        <v>#VALUE!</v>
      </c>
      <c r="DQ110" s="37" t="e">
        <f t="shared" si="145"/>
        <v>#VALUE!</v>
      </c>
      <c r="DR110" s="37" t="e">
        <f t="shared" si="145"/>
        <v>#VALUE!</v>
      </c>
      <c r="DS110" s="37" t="e">
        <f t="shared" si="145"/>
        <v>#VALUE!</v>
      </c>
      <c r="DT110" s="37" t="e">
        <f t="shared" si="145"/>
        <v>#VALUE!</v>
      </c>
      <c r="DU110" s="37" t="e">
        <f t="shared" si="145"/>
        <v>#VALUE!</v>
      </c>
      <c r="DV110" s="37" t="e">
        <f t="shared" si="145"/>
        <v>#VALUE!</v>
      </c>
      <c r="DW110" s="37" t="e">
        <f t="shared" si="145"/>
        <v>#VALUE!</v>
      </c>
      <c r="DX110" s="37" t="e">
        <f t="shared" si="145"/>
        <v>#VALUE!</v>
      </c>
      <c r="DY110" s="37" t="e">
        <f t="shared" si="145"/>
        <v>#VALUE!</v>
      </c>
      <c r="DZ110" s="37" t="e">
        <f t="shared" si="145"/>
        <v>#VALUE!</v>
      </c>
      <c r="EA110" s="37" t="e">
        <f t="shared" si="145"/>
        <v>#VALUE!</v>
      </c>
      <c r="EB110" s="37" t="e">
        <f t="shared" si="145"/>
        <v>#VALUE!</v>
      </c>
      <c r="EC110" s="37" t="e">
        <f t="shared" si="145"/>
        <v>#VALUE!</v>
      </c>
      <c r="ED110" s="37" t="e">
        <f t="shared" si="145"/>
        <v>#VALUE!</v>
      </c>
      <c r="EE110" s="37" t="e">
        <f t="shared" si="145"/>
        <v>#VALUE!</v>
      </c>
      <c r="EF110" s="37" t="e">
        <f t="shared" si="145"/>
        <v>#VALUE!</v>
      </c>
      <c r="EG110" s="37" t="e">
        <f t="shared" si="145"/>
        <v>#VALUE!</v>
      </c>
      <c r="EH110" s="37" t="e">
        <f t="shared" si="145"/>
        <v>#VALUE!</v>
      </c>
      <c r="EI110" s="37" t="e">
        <f t="shared" si="145"/>
        <v>#VALUE!</v>
      </c>
      <c r="EJ110" s="37" t="e">
        <f t="shared" si="145"/>
        <v>#VALUE!</v>
      </c>
      <c r="EK110" s="37" t="e">
        <f t="shared" si="145"/>
        <v>#VALUE!</v>
      </c>
      <c r="EL110" s="37" t="e">
        <f t="shared" si="145"/>
        <v>#VALUE!</v>
      </c>
      <c r="EM110" s="37" t="e">
        <f t="shared" si="145"/>
        <v>#VALUE!</v>
      </c>
      <c r="EN110" s="37" t="e">
        <f t="shared" si="145"/>
        <v>#VALUE!</v>
      </c>
      <c r="EO110" s="37" t="e">
        <f t="shared" si="145"/>
        <v>#VALUE!</v>
      </c>
      <c r="EP110" s="37" t="e">
        <f t="shared" si="145"/>
        <v>#VALUE!</v>
      </c>
      <c r="EQ110" s="37" t="e">
        <f t="shared" ref="EQ110:HB110" si="146">IF(EQ$36="x",FALSE,IF(AND($M110&gt;=EQ$40,$M110&lt;ER$40),TRUE,IF($Q110&lt;&gt;FALSE,IF(EP110=TRUE,IF(EQ$40&lt;=$Q110,TRUE,FALSE),FALSE),FALSE)))</f>
        <v>#VALUE!</v>
      </c>
      <c r="ER110" s="37" t="e">
        <f t="shared" si="146"/>
        <v>#VALUE!</v>
      </c>
      <c r="ES110" s="37" t="e">
        <f t="shared" si="146"/>
        <v>#VALUE!</v>
      </c>
      <c r="ET110" s="37" t="e">
        <f t="shared" si="146"/>
        <v>#VALUE!</v>
      </c>
      <c r="EU110" s="37" t="e">
        <f t="shared" si="146"/>
        <v>#VALUE!</v>
      </c>
      <c r="EV110" s="37" t="e">
        <f t="shared" si="146"/>
        <v>#VALUE!</v>
      </c>
      <c r="EW110" s="37" t="e">
        <f t="shared" si="146"/>
        <v>#VALUE!</v>
      </c>
      <c r="EX110" s="37" t="e">
        <f t="shared" si="146"/>
        <v>#VALUE!</v>
      </c>
      <c r="EY110" s="37" t="e">
        <f t="shared" si="146"/>
        <v>#VALUE!</v>
      </c>
      <c r="EZ110" s="37" t="e">
        <f t="shared" si="146"/>
        <v>#VALUE!</v>
      </c>
      <c r="FA110" s="37" t="e">
        <f t="shared" si="146"/>
        <v>#VALUE!</v>
      </c>
      <c r="FB110" s="37" t="e">
        <f t="shared" si="146"/>
        <v>#VALUE!</v>
      </c>
      <c r="FC110" s="37" t="e">
        <f t="shared" si="146"/>
        <v>#VALUE!</v>
      </c>
      <c r="FD110" s="37" t="e">
        <f t="shared" si="146"/>
        <v>#VALUE!</v>
      </c>
      <c r="FE110" s="37" t="e">
        <f t="shared" si="146"/>
        <v>#VALUE!</v>
      </c>
      <c r="FF110" s="37" t="e">
        <f t="shared" si="146"/>
        <v>#VALUE!</v>
      </c>
      <c r="FG110" s="37" t="e">
        <f t="shared" si="146"/>
        <v>#VALUE!</v>
      </c>
      <c r="FH110" s="37" t="e">
        <f t="shared" si="146"/>
        <v>#VALUE!</v>
      </c>
      <c r="FI110" s="37" t="e">
        <f t="shared" si="146"/>
        <v>#VALUE!</v>
      </c>
      <c r="FJ110" s="37" t="e">
        <f t="shared" si="146"/>
        <v>#VALUE!</v>
      </c>
      <c r="FK110" s="37" t="e">
        <f t="shared" si="146"/>
        <v>#VALUE!</v>
      </c>
      <c r="FL110" s="37" t="e">
        <f t="shared" si="146"/>
        <v>#VALUE!</v>
      </c>
      <c r="FM110" s="37" t="e">
        <f t="shared" si="146"/>
        <v>#VALUE!</v>
      </c>
      <c r="FN110" s="37" t="e">
        <f t="shared" si="146"/>
        <v>#VALUE!</v>
      </c>
      <c r="FO110" s="37" t="e">
        <f t="shared" si="146"/>
        <v>#VALUE!</v>
      </c>
      <c r="FP110" s="37" t="e">
        <f t="shared" si="146"/>
        <v>#VALUE!</v>
      </c>
      <c r="FQ110" s="37" t="e">
        <f t="shared" si="146"/>
        <v>#VALUE!</v>
      </c>
      <c r="FR110" s="37" t="e">
        <f t="shared" si="146"/>
        <v>#VALUE!</v>
      </c>
      <c r="FS110" s="37" t="e">
        <f t="shared" si="146"/>
        <v>#VALUE!</v>
      </c>
      <c r="FT110" s="37" t="e">
        <f t="shared" si="146"/>
        <v>#VALUE!</v>
      </c>
      <c r="FU110" s="37" t="e">
        <f t="shared" si="146"/>
        <v>#VALUE!</v>
      </c>
      <c r="FV110" s="37" t="e">
        <f t="shared" si="146"/>
        <v>#VALUE!</v>
      </c>
      <c r="FW110" s="37" t="e">
        <f t="shared" si="146"/>
        <v>#VALUE!</v>
      </c>
      <c r="FX110" s="37" t="e">
        <f t="shared" si="146"/>
        <v>#VALUE!</v>
      </c>
      <c r="FY110" s="37" t="e">
        <f t="shared" si="146"/>
        <v>#VALUE!</v>
      </c>
      <c r="FZ110" s="37" t="e">
        <f t="shared" si="146"/>
        <v>#VALUE!</v>
      </c>
      <c r="GA110" s="37" t="e">
        <f t="shared" si="146"/>
        <v>#VALUE!</v>
      </c>
      <c r="GB110" s="37" t="e">
        <f t="shared" si="146"/>
        <v>#VALUE!</v>
      </c>
      <c r="GC110" s="37" t="e">
        <f t="shared" si="146"/>
        <v>#VALUE!</v>
      </c>
      <c r="GD110" s="37" t="e">
        <f t="shared" si="146"/>
        <v>#VALUE!</v>
      </c>
      <c r="GE110" s="37" t="e">
        <f t="shared" si="146"/>
        <v>#VALUE!</v>
      </c>
      <c r="GF110" s="37" t="e">
        <f t="shared" si="146"/>
        <v>#VALUE!</v>
      </c>
      <c r="GG110" s="37" t="e">
        <f t="shared" si="146"/>
        <v>#VALUE!</v>
      </c>
      <c r="GH110" s="37" t="e">
        <f t="shared" si="146"/>
        <v>#VALUE!</v>
      </c>
      <c r="GI110" s="37" t="e">
        <f t="shared" si="146"/>
        <v>#VALUE!</v>
      </c>
      <c r="GJ110" s="37" t="e">
        <f t="shared" si="146"/>
        <v>#VALUE!</v>
      </c>
      <c r="GK110" s="37" t="e">
        <f t="shared" si="146"/>
        <v>#VALUE!</v>
      </c>
      <c r="GL110" s="37" t="e">
        <f t="shared" si="146"/>
        <v>#VALUE!</v>
      </c>
      <c r="GM110" s="37" t="e">
        <f t="shared" si="146"/>
        <v>#VALUE!</v>
      </c>
      <c r="GN110" s="37" t="e">
        <f t="shared" si="146"/>
        <v>#VALUE!</v>
      </c>
      <c r="GO110" s="37" t="e">
        <f t="shared" si="146"/>
        <v>#VALUE!</v>
      </c>
      <c r="GP110" s="37" t="e">
        <f t="shared" si="146"/>
        <v>#VALUE!</v>
      </c>
      <c r="GQ110" s="37" t="e">
        <f t="shared" si="146"/>
        <v>#VALUE!</v>
      </c>
      <c r="GR110" s="37" t="e">
        <f t="shared" si="146"/>
        <v>#VALUE!</v>
      </c>
      <c r="GS110" s="37" t="e">
        <f t="shared" si="146"/>
        <v>#VALUE!</v>
      </c>
      <c r="GT110" s="37" t="e">
        <f t="shared" si="146"/>
        <v>#VALUE!</v>
      </c>
      <c r="GU110" s="37" t="e">
        <f t="shared" si="146"/>
        <v>#VALUE!</v>
      </c>
      <c r="GV110" s="37" t="e">
        <f t="shared" si="146"/>
        <v>#VALUE!</v>
      </c>
      <c r="GW110" s="37" t="e">
        <f t="shared" si="146"/>
        <v>#VALUE!</v>
      </c>
      <c r="GX110" s="37" t="e">
        <f t="shared" si="146"/>
        <v>#VALUE!</v>
      </c>
      <c r="GY110" s="37" t="e">
        <f t="shared" si="146"/>
        <v>#VALUE!</v>
      </c>
      <c r="GZ110" s="37" t="e">
        <f t="shared" si="146"/>
        <v>#VALUE!</v>
      </c>
      <c r="HA110" s="37" t="e">
        <f t="shared" si="146"/>
        <v>#VALUE!</v>
      </c>
      <c r="HB110" s="37" t="e">
        <f t="shared" si="146"/>
        <v>#VALUE!</v>
      </c>
      <c r="HC110" s="37" t="e">
        <f t="shared" ref="HC110:IS110" si="147">IF(HC$36="x",FALSE,IF(AND($M110&gt;=HC$40,$M110&lt;HD$40),TRUE,IF($Q110&lt;&gt;FALSE,IF(HB110=TRUE,IF(HC$40&lt;=$Q110,TRUE,FALSE),FALSE),FALSE)))</f>
        <v>#VALUE!</v>
      </c>
      <c r="HD110" s="37" t="e">
        <f t="shared" si="147"/>
        <v>#VALUE!</v>
      </c>
      <c r="HE110" s="37" t="e">
        <f t="shared" si="147"/>
        <v>#VALUE!</v>
      </c>
      <c r="HF110" s="37" t="e">
        <f t="shared" si="147"/>
        <v>#VALUE!</v>
      </c>
      <c r="HG110" s="37" t="e">
        <f t="shared" si="147"/>
        <v>#VALUE!</v>
      </c>
      <c r="HH110" s="37" t="e">
        <f t="shared" si="147"/>
        <v>#VALUE!</v>
      </c>
      <c r="HI110" s="37" t="e">
        <f t="shared" si="147"/>
        <v>#VALUE!</v>
      </c>
      <c r="HJ110" s="37" t="e">
        <f t="shared" si="147"/>
        <v>#VALUE!</v>
      </c>
      <c r="HK110" s="37" t="e">
        <f t="shared" si="147"/>
        <v>#VALUE!</v>
      </c>
      <c r="HL110" s="37" t="e">
        <f t="shared" si="147"/>
        <v>#VALUE!</v>
      </c>
      <c r="HM110" s="37" t="e">
        <f t="shared" si="147"/>
        <v>#VALUE!</v>
      </c>
      <c r="HN110" s="37" t="e">
        <f t="shared" si="147"/>
        <v>#VALUE!</v>
      </c>
      <c r="HO110" s="37" t="e">
        <f t="shared" si="147"/>
        <v>#VALUE!</v>
      </c>
      <c r="HP110" s="37" t="e">
        <f t="shared" si="147"/>
        <v>#VALUE!</v>
      </c>
      <c r="HQ110" s="37" t="e">
        <f t="shared" si="147"/>
        <v>#VALUE!</v>
      </c>
      <c r="HR110" s="37" t="e">
        <f t="shared" si="147"/>
        <v>#VALUE!</v>
      </c>
      <c r="HS110" s="37" t="e">
        <f t="shared" si="147"/>
        <v>#VALUE!</v>
      </c>
      <c r="HT110" s="37" t="e">
        <f t="shared" si="147"/>
        <v>#VALUE!</v>
      </c>
      <c r="HU110" s="37" t="e">
        <f t="shared" si="147"/>
        <v>#VALUE!</v>
      </c>
      <c r="HV110" s="37" t="e">
        <f t="shared" si="147"/>
        <v>#VALUE!</v>
      </c>
      <c r="HW110" s="37" t="e">
        <f t="shared" si="147"/>
        <v>#VALUE!</v>
      </c>
      <c r="HX110" s="37" t="e">
        <f t="shared" si="147"/>
        <v>#VALUE!</v>
      </c>
      <c r="HY110" s="37" t="e">
        <f t="shared" si="147"/>
        <v>#VALUE!</v>
      </c>
      <c r="HZ110" s="37" t="e">
        <f t="shared" si="147"/>
        <v>#VALUE!</v>
      </c>
      <c r="IA110" s="37" t="e">
        <f t="shared" si="147"/>
        <v>#VALUE!</v>
      </c>
      <c r="IB110" s="37" t="e">
        <f t="shared" si="147"/>
        <v>#VALUE!</v>
      </c>
      <c r="IC110" s="37" t="e">
        <f t="shared" si="147"/>
        <v>#VALUE!</v>
      </c>
      <c r="ID110" s="37" t="e">
        <f t="shared" si="147"/>
        <v>#VALUE!</v>
      </c>
      <c r="IE110" s="37" t="e">
        <f t="shared" si="147"/>
        <v>#VALUE!</v>
      </c>
      <c r="IF110" s="37" t="e">
        <f t="shared" si="147"/>
        <v>#VALUE!</v>
      </c>
      <c r="IG110" s="37" t="e">
        <f t="shared" si="147"/>
        <v>#VALUE!</v>
      </c>
      <c r="IH110" s="37" t="e">
        <f t="shared" si="147"/>
        <v>#VALUE!</v>
      </c>
      <c r="II110" s="37" t="e">
        <f t="shared" si="147"/>
        <v>#VALUE!</v>
      </c>
      <c r="IJ110" s="37" t="e">
        <f t="shared" si="147"/>
        <v>#VALUE!</v>
      </c>
      <c r="IK110" s="37" t="e">
        <f t="shared" si="147"/>
        <v>#VALUE!</v>
      </c>
      <c r="IL110" s="37" t="e">
        <f t="shared" si="147"/>
        <v>#VALUE!</v>
      </c>
      <c r="IM110" s="37" t="e">
        <f t="shared" si="147"/>
        <v>#VALUE!</v>
      </c>
      <c r="IN110" s="37" t="e">
        <f t="shared" si="147"/>
        <v>#VALUE!</v>
      </c>
      <c r="IO110" s="37" t="e">
        <f t="shared" si="147"/>
        <v>#VALUE!</v>
      </c>
      <c r="IP110" s="37" t="e">
        <f t="shared" si="147"/>
        <v>#VALUE!</v>
      </c>
      <c r="IQ110" s="37" t="e">
        <f t="shared" si="147"/>
        <v>#VALUE!</v>
      </c>
      <c r="IR110" s="37" t="e">
        <f t="shared" si="147"/>
        <v>#VALUE!</v>
      </c>
      <c r="IS110" s="37" t="e">
        <f t="shared" si="147"/>
        <v>#VALUE!</v>
      </c>
    </row>
    <row r="111" spans="2:253" ht="15" customHeight="1">
      <c r="B111" s="245"/>
      <c r="C111" s="256"/>
      <c r="D111" s="256"/>
      <c r="E111" s="248"/>
      <c r="F111" s="249"/>
      <c r="G111" s="230"/>
      <c r="H111" s="231"/>
      <c r="I111" s="230"/>
      <c r="J111" s="231"/>
      <c r="K111" s="225"/>
      <c r="L111" s="222"/>
      <c r="M111" s="202" t="s">
        <v>74</v>
      </c>
      <c r="N111" s="203"/>
      <c r="O111" s="203"/>
      <c r="P111" s="203"/>
      <c r="Q111" s="204"/>
      <c r="R111" s="39"/>
      <c r="S111" s="40"/>
      <c r="T111" s="40"/>
      <c r="U111" s="41"/>
      <c r="V111" s="39"/>
      <c r="W111" s="40"/>
      <c r="X111" s="40"/>
      <c r="Y111" s="41"/>
      <c r="Z111" s="39"/>
      <c r="AA111" s="40"/>
      <c r="AB111" s="40"/>
      <c r="AC111" s="41"/>
      <c r="AD111" s="39"/>
      <c r="AE111" s="40"/>
      <c r="AF111" s="40"/>
      <c r="AG111" s="41"/>
      <c r="AH111" s="39"/>
      <c r="AI111" s="40"/>
      <c r="AJ111" s="40"/>
      <c r="AK111" s="41"/>
      <c r="AL111" s="39"/>
      <c r="AM111" s="40"/>
      <c r="AN111" s="40"/>
      <c r="AO111" s="41"/>
      <c r="AP111" s="39"/>
      <c r="AQ111" s="40"/>
      <c r="AR111" s="40"/>
      <c r="AS111" s="41"/>
      <c r="AT111" s="39"/>
      <c r="AU111" s="40"/>
      <c r="AV111" s="40"/>
      <c r="AW111" s="41"/>
      <c r="AX111" s="39"/>
      <c r="AY111" s="40"/>
      <c r="AZ111" s="40"/>
      <c r="BA111" s="41"/>
      <c r="BB111" s="39"/>
      <c r="BC111" s="40"/>
      <c r="BD111" s="40"/>
      <c r="BE111" s="41"/>
      <c r="BF111" s="39"/>
      <c r="BG111" s="40"/>
      <c r="BH111" s="40"/>
      <c r="BI111" s="41"/>
      <c r="BJ111" s="39"/>
      <c r="BK111" s="40"/>
      <c r="BL111" s="40"/>
      <c r="BM111" s="41"/>
      <c r="BN111" s="39"/>
      <c r="BO111" s="40"/>
      <c r="BP111" s="40"/>
      <c r="BQ111" s="41"/>
      <c r="BR111" s="39"/>
      <c r="BS111" s="40"/>
      <c r="BT111" s="40"/>
      <c r="BU111" s="41"/>
      <c r="BV111" s="39"/>
      <c r="BW111" s="40"/>
      <c r="BX111" s="40"/>
      <c r="BY111" s="41"/>
      <c r="BZ111" s="39"/>
      <c r="CA111" s="40"/>
      <c r="CB111" s="40"/>
      <c r="CC111" s="41"/>
      <c r="CD111" s="39"/>
      <c r="CE111" s="40"/>
      <c r="CF111" s="40"/>
      <c r="CG111" s="41"/>
      <c r="CH111" s="39"/>
      <c r="CI111" s="40"/>
      <c r="CJ111" s="40"/>
      <c r="CK111" s="41"/>
      <c r="CL111" s="39"/>
      <c r="CM111" s="40"/>
      <c r="CN111" s="40"/>
      <c r="CO111" s="41"/>
      <c r="CP111" s="39"/>
      <c r="CQ111" s="40"/>
      <c r="CR111" s="40"/>
      <c r="CS111" s="41"/>
      <c r="CT111" s="39"/>
      <c r="CU111" s="40"/>
      <c r="CV111" s="40"/>
      <c r="CW111" s="41"/>
      <c r="CX111" s="39"/>
      <c r="CY111" s="40"/>
      <c r="CZ111" s="40"/>
      <c r="DA111" s="41"/>
      <c r="DB111" s="39"/>
      <c r="DC111" s="40"/>
      <c r="DD111" s="40"/>
      <c r="DE111" s="41"/>
      <c r="DF111" s="39"/>
      <c r="DG111" s="40"/>
      <c r="DH111" s="40"/>
      <c r="DI111" s="41"/>
      <c r="DJ111" s="39"/>
      <c r="DK111" s="40"/>
      <c r="DL111" s="40"/>
      <c r="DM111" s="41"/>
      <c r="DN111" s="39"/>
      <c r="DO111" s="40"/>
      <c r="DP111" s="40"/>
      <c r="DQ111" s="41"/>
      <c r="DR111" s="39"/>
      <c r="DS111" s="40"/>
      <c r="DT111" s="40"/>
      <c r="DU111" s="41"/>
      <c r="DV111" s="39"/>
      <c r="DW111" s="40"/>
      <c r="DX111" s="40"/>
      <c r="DY111" s="41"/>
      <c r="DZ111" s="39"/>
      <c r="EA111" s="40"/>
      <c r="EB111" s="40"/>
      <c r="EC111" s="41"/>
      <c r="ED111" s="39"/>
      <c r="EE111" s="40"/>
      <c r="EF111" s="40"/>
      <c r="EG111" s="41"/>
      <c r="EH111" s="39"/>
      <c r="EI111" s="40"/>
      <c r="EJ111" s="40"/>
      <c r="EK111" s="41"/>
      <c r="EL111" s="39"/>
      <c r="EM111" s="40"/>
      <c r="EN111" s="40"/>
      <c r="EO111" s="41"/>
      <c r="EP111" s="39"/>
      <c r="EQ111" s="40"/>
      <c r="ER111" s="40"/>
      <c r="ES111" s="41"/>
      <c r="ET111" s="39"/>
      <c r="EU111" s="40"/>
      <c r="EV111" s="40"/>
      <c r="EW111" s="41"/>
      <c r="EX111" s="39"/>
      <c r="EY111" s="40"/>
      <c r="EZ111" s="40"/>
      <c r="FA111" s="41"/>
      <c r="FB111" s="39"/>
      <c r="FC111" s="40"/>
      <c r="FD111" s="40"/>
      <c r="FE111" s="41"/>
      <c r="FF111" s="39"/>
      <c r="FG111" s="40"/>
      <c r="FH111" s="40"/>
      <c r="FI111" s="41"/>
      <c r="FJ111" s="39"/>
      <c r="FK111" s="40"/>
      <c r="FL111" s="40"/>
      <c r="FM111" s="41"/>
      <c r="FN111" s="39"/>
      <c r="FO111" s="40"/>
      <c r="FP111" s="40"/>
      <c r="FQ111" s="41"/>
      <c r="FR111" s="39"/>
      <c r="FS111" s="40"/>
      <c r="FT111" s="40"/>
      <c r="FU111" s="41"/>
      <c r="FV111" s="39"/>
      <c r="FW111" s="40"/>
      <c r="FX111" s="40"/>
      <c r="FY111" s="41"/>
      <c r="FZ111" s="39"/>
      <c r="GA111" s="40"/>
      <c r="GB111" s="40"/>
      <c r="GC111" s="41"/>
      <c r="GD111" s="39"/>
      <c r="GE111" s="40"/>
      <c r="GF111" s="40"/>
      <c r="GG111" s="41"/>
      <c r="GH111" s="39"/>
      <c r="GI111" s="40"/>
      <c r="GJ111" s="40"/>
      <c r="GK111" s="41"/>
      <c r="GL111" s="39"/>
      <c r="GM111" s="40"/>
      <c r="GN111" s="40"/>
      <c r="GO111" s="41"/>
      <c r="GP111" s="39"/>
      <c r="GQ111" s="40"/>
      <c r="GR111" s="40"/>
      <c r="GS111" s="41"/>
      <c r="GT111" s="39"/>
      <c r="GU111" s="40"/>
      <c r="GV111" s="40"/>
      <c r="GW111" s="41"/>
      <c r="GX111" s="39"/>
      <c r="GY111" s="40"/>
      <c r="GZ111" s="40"/>
      <c r="HA111" s="41"/>
      <c r="HB111" s="39"/>
      <c r="HC111" s="40"/>
      <c r="HD111" s="40"/>
      <c r="HE111" s="41"/>
      <c r="HF111" s="39"/>
      <c r="HG111" s="40"/>
      <c r="HH111" s="40"/>
      <c r="HI111" s="41"/>
      <c r="HJ111" s="39"/>
      <c r="HK111" s="40"/>
      <c r="HL111" s="40"/>
      <c r="HM111" s="41"/>
      <c r="HN111" s="39"/>
      <c r="HO111" s="40"/>
      <c r="HP111" s="40"/>
      <c r="HQ111" s="41"/>
      <c r="HR111" s="39"/>
      <c r="HS111" s="40"/>
      <c r="HT111" s="40"/>
      <c r="HU111" s="41"/>
      <c r="HV111" s="39"/>
      <c r="HW111" s="40"/>
      <c r="HX111" s="40"/>
      <c r="HY111" s="41"/>
      <c r="HZ111" s="39"/>
      <c r="IA111" s="40"/>
      <c r="IB111" s="40"/>
      <c r="IC111" s="41"/>
      <c r="ID111" s="39"/>
      <c r="IE111" s="40"/>
      <c r="IF111" s="40"/>
      <c r="IG111" s="41"/>
      <c r="IH111" s="39"/>
      <c r="II111" s="40"/>
      <c r="IJ111" s="40"/>
      <c r="IK111" s="41"/>
      <c r="IL111" s="39"/>
      <c r="IM111" s="40"/>
      <c r="IN111" s="40"/>
      <c r="IO111" s="41"/>
      <c r="IP111" s="39"/>
      <c r="IQ111" s="40"/>
      <c r="IR111" s="40"/>
      <c r="IS111" s="41"/>
    </row>
    <row r="112" spans="2:253" ht="0.15" customHeight="1">
      <c r="B112" s="122"/>
      <c r="C112" s="181"/>
      <c r="D112" s="181"/>
      <c r="E112" s="180"/>
      <c r="F112" s="151"/>
      <c r="G112" s="186"/>
      <c r="H112" s="187"/>
      <c r="I112" s="186"/>
      <c r="J112" s="187"/>
      <c r="K112" s="130"/>
      <c r="L112" s="94"/>
      <c r="M112" s="97" t="e">
        <f>ROUND(TEXT(G111,"????"),0)</f>
        <v>#VALUE!</v>
      </c>
      <c r="N112" s="98"/>
      <c r="O112" s="98"/>
      <c r="P112" s="98"/>
      <c r="Q112" s="99" t="b">
        <f>IF(COUNT(I111)=1,ROUND(TEXT(I111,"????"),0),FALSE)</f>
        <v>0</v>
      </c>
      <c r="R112" s="37" t="e">
        <f>IF(R$36="x",FALSE,IF(AND($M112&gt;=R$40,$M112&lt;S$40),TRUE,IF($Q112&lt;&gt;FALSE,IF($Q112&lt;=R$40,TRUE,FALSE))))</f>
        <v>#VALUE!</v>
      </c>
      <c r="S112" s="37" t="e">
        <f t="shared" ref="S112:CD112" si="148">IF(S$36="x",FALSE,IF(AND($M112&gt;=S$40,$M112&lt;T$40),TRUE,IF($Q112&lt;&gt;FALSE,IF(R112=TRUE,IF(S$40&lt;=$Q112,TRUE,FALSE),FALSE),FALSE)))</f>
        <v>#VALUE!</v>
      </c>
      <c r="T112" s="37" t="e">
        <f t="shared" si="148"/>
        <v>#VALUE!</v>
      </c>
      <c r="U112" s="37" t="e">
        <f t="shared" si="148"/>
        <v>#VALUE!</v>
      </c>
      <c r="V112" s="37" t="e">
        <f t="shared" si="148"/>
        <v>#VALUE!</v>
      </c>
      <c r="W112" s="37" t="e">
        <f t="shared" si="148"/>
        <v>#VALUE!</v>
      </c>
      <c r="X112" s="37" t="e">
        <f t="shared" si="148"/>
        <v>#VALUE!</v>
      </c>
      <c r="Y112" s="37" t="e">
        <f t="shared" si="148"/>
        <v>#VALUE!</v>
      </c>
      <c r="Z112" s="37" t="e">
        <f t="shared" si="148"/>
        <v>#VALUE!</v>
      </c>
      <c r="AA112" s="37" t="e">
        <f t="shared" si="148"/>
        <v>#VALUE!</v>
      </c>
      <c r="AB112" s="37" t="e">
        <f t="shared" si="148"/>
        <v>#VALUE!</v>
      </c>
      <c r="AC112" s="37" t="e">
        <f t="shared" si="148"/>
        <v>#VALUE!</v>
      </c>
      <c r="AD112" s="37" t="e">
        <f t="shared" si="148"/>
        <v>#VALUE!</v>
      </c>
      <c r="AE112" s="37" t="e">
        <f t="shared" si="148"/>
        <v>#VALUE!</v>
      </c>
      <c r="AF112" s="37" t="e">
        <f t="shared" si="148"/>
        <v>#VALUE!</v>
      </c>
      <c r="AG112" s="37" t="e">
        <f t="shared" si="148"/>
        <v>#VALUE!</v>
      </c>
      <c r="AH112" s="37" t="e">
        <f t="shared" si="148"/>
        <v>#VALUE!</v>
      </c>
      <c r="AI112" s="37" t="e">
        <f t="shared" si="148"/>
        <v>#VALUE!</v>
      </c>
      <c r="AJ112" s="37" t="e">
        <f t="shared" si="148"/>
        <v>#VALUE!</v>
      </c>
      <c r="AK112" s="37" t="e">
        <f t="shared" si="148"/>
        <v>#VALUE!</v>
      </c>
      <c r="AL112" s="37" t="e">
        <f t="shared" si="148"/>
        <v>#VALUE!</v>
      </c>
      <c r="AM112" s="37" t="e">
        <f t="shared" si="148"/>
        <v>#VALUE!</v>
      </c>
      <c r="AN112" s="37" t="e">
        <f t="shared" si="148"/>
        <v>#VALUE!</v>
      </c>
      <c r="AO112" s="37" t="e">
        <f t="shared" si="148"/>
        <v>#VALUE!</v>
      </c>
      <c r="AP112" s="37" t="e">
        <f t="shared" si="148"/>
        <v>#VALUE!</v>
      </c>
      <c r="AQ112" s="37" t="e">
        <f t="shared" si="148"/>
        <v>#VALUE!</v>
      </c>
      <c r="AR112" s="37" t="e">
        <f t="shared" si="148"/>
        <v>#VALUE!</v>
      </c>
      <c r="AS112" s="37" t="e">
        <f t="shared" si="148"/>
        <v>#VALUE!</v>
      </c>
      <c r="AT112" s="37" t="e">
        <f t="shared" si="148"/>
        <v>#VALUE!</v>
      </c>
      <c r="AU112" s="37" t="e">
        <f t="shared" si="148"/>
        <v>#VALUE!</v>
      </c>
      <c r="AV112" s="37" t="e">
        <f t="shared" si="148"/>
        <v>#VALUE!</v>
      </c>
      <c r="AW112" s="37" t="e">
        <f t="shared" si="148"/>
        <v>#VALUE!</v>
      </c>
      <c r="AX112" s="37" t="e">
        <f t="shared" si="148"/>
        <v>#VALUE!</v>
      </c>
      <c r="AY112" s="37" t="e">
        <f t="shared" si="148"/>
        <v>#VALUE!</v>
      </c>
      <c r="AZ112" s="37" t="e">
        <f t="shared" si="148"/>
        <v>#VALUE!</v>
      </c>
      <c r="BA112" s="37" t="e">
        <f t="shared" si="148"/>
        <v>#VALUE!</v>
      </c>
      <c r="BB112" s="37" t="e">
        <f t="shared" si="148"/>
        <v>#VALUE!</v>
      </c>
      <c r="BC112" s="37" t="e">
        <f t="shared" si="148"/>
        <v>#VALUE!</v>
      </c>
      <c r="BD112" s="37" t="e">
        <f t="shared" si="148"/>
        <v>#VALUE!</v>
      </c>
      <c r="BE112" s="37" t="e">
        <f t="shared" si="148"/>
        <v>#VALUE!</v>
      </c>
      <c r="BF112" s="37" t="e">
        <f t="shared" si="148"/>
        <v>#VALUE!</v>
      </c>
      <c r="BG112" s="37" t="e">
        <f t="shared" si="148"/>
        <v>#VALUE!</v>
      </c>
      <c r="BH112" s="37" t="e">
        <f t="shared" si="148"/>
        <v>#VALUE!</v>
      </c>
      <c r="BI112" s="37" t="e">
        <f t="shared" si="148"/>
        <v>#VALUE!</v>
      </c>
      <c r="BJ112" s="37" t="e">
        <f t="shared" si="148"/>
        <v>#VALUE!</v>
      </c>
      <c r="BK112" s="37" t="e">
        <f t="shared" si="148"/>
        <v>#VALUE!</v>
      </c>
      <c r="BL112" s="37" t="e">
        <f t="shared" si="148"/>
        <v>#VALUE!</v>
      </c>
      <c r="BM112" s="37" t="e">
        <f t="shared" si="148"/>
        <v>#VALUE!</v>
      </c>
      <c r="BN112" s="37" t="e">
        <f t="shared" si="148"/>
        <v>#VALUE!</v>
      </c>
      <c r="BO112" s="37" t="e">
        <f t="shared" si="148"/>
        <v>#VALUE!</v>
      </c>
      <c r="BP112" s="37" t="e">
        <f t="shared" si="148"/>
        <v>#VALUE!</v>
      </c>
      <c r="BQ112" s="37" t="e">
        <f t="shared" si="148"/>
        <v>#VALUE!</v>
      </c>
      <c r="BR112" s="37" t="e">
        <f t="shared" si="148"/>
        <v>#VALUE!</v>
      </c>
      <c r="BS112" s="37" t="e">
        <f t="shared" si="148"/>
        <v>#VALUE!</v>
      </c>
      <c r="BT112" s="37" t="e">
        <f t="shared" si="148"/>
        <v>#VALUE!</v>
      </c>
      <c r="BU112" s="37" t="e">
        <f t="shared" si="148"/>
        <v>#VALUE!</v>
      </c>
      <c r="BV112" s="37" t="e">
        <f t="shared" si="148"/>
        <v>#VALUE!</v>
      </c>
      <c r="BW112" s="37" t="e">
        <f t="shared" si="148"/>
        <v>#VALUE!</v>
      </c>
      <c r="BX112" s="37" t="e">
        <f t="shared" si="148"/>
        <v>#VALUE!</v>
      </c>
      <c r="BY112" s="37" t="e">
        <f t="shared" si="148"/>
        <v>#VALUE!</v>
      </c>
      <c r="BZ112" s="37" t="e">
        <f t="shared" si="148"/>
        <v>#VALUE!</v>
      </c>
      <c r="CA112" s="37" t="e">
        <f t="shared" si="148"/>
        <v>#VALUE!</v>
      </c>
      <c r="CB112" s="37" t="e">
        <f t="shared" si="148"/>
        <v>#VALUE!</v>
      </c>
      <c r="CC112" s="37" t="e">
        <f t="shared" si="148"/>
        <v>#VALUE!</v>
      </c>
      <c r="CD112" s="37" t="e">
        <f t="shared" si="148"/>
        <v>#VALUE!</v>
      </c>
      <c r="CE112" s="37" t="e">
        <f t="shared" ref="CE112:EP112" si="149">IF(CE$36="x",FALSE,IF(AND($M112&gt;=CE$40,$M112&lt;CF$40),TRUE,IF($Q112&lt;&gt;FALSE,IF(CD112=TRUE,IF(CE$40&lt;=$Q112,TRUE,FALSE),FALSE),FALSE)))</f>
        <v>#VALUE!</v>
      </c>
      <c r="CF112" s="37" t="e">
        <f t="shared" si="149"/>
        <v>#VALUE!</v>
      </c>
      <c r="CG112" s="37" t="e">
        <f t="shared" si="149"/>
        <v>#VALUE!</v>
      </c>
      <c r="CH112" s="37" t="e">
        <f t="shared" si="149"/>
        <v>#VALUE!</v>
      </c>
      <c r="CI112" s="37" t="e">
        <f t="shared" si="149"/>
        <v>#VALUE!</v>
      </c>
      <c r="CJ112" s="37" t="e">
        <f t="shared" si="149"/>
        <v>#VALUE!</v>
      </c>
      <c r="CK112" s="37" t="e">
        <f t="shared" si="149"/>
        <v>#VALUE!</v>
      </c>
      <c r="CL112" s="37" t="e">
        <f t="shared" si="149"/>
        <v>#VALUE!</v>
      </c>
      <c r="CM112" s="37" t="e">
        <f t="shared" si="149"/>
        <v>#VALUE!</v>
      </c>
      <c r="CN112" s="37" t="e">
        <f t="shared" si="149"/>
        <v>#VALUE!</v>
      </c>
      <c r="CO112" s="37" t="e">
        <f t="shared" si="149"/>
        <v>#VALUE!</v>
      </c>
      <c r="CP112" s="37" t="e">
        <f t="shared" si="149"/>
        <v>#VALUE!</v>
      </c>
      <c r="CQ112" s="37" t="e">
        <f t="shared" si="149"/>
        <v>#VALUE!</v>
      </c>
      <c r="CR112" s="37" t="e">
        <f t="shared" si="149"/>
        <v>#VALUE!</v>
      </c>
      <c r="CS112" s="37" t="e">
        <f t="shared" si="149"/>
        <v>#VALUE!</v>
      </c>
      <c r="CT112" s="37" t="e">
        <f t="shared" si="149"/>
        <v>#VALUE!</v>
      </c>
      <c r="CU112" s="37" t="e">
        <f t="shared" si="149"/>
        <v>#VALUE!</v>
      </c>
      <c r="CV112" s="37" t="e">
        <f t="shared" si="149"/>
        <v>#VALUE!</v>
      </c>
      <c r="CW112" s="37" t="e">
        <f t="shared" si="149"/>
        <v>#VALUE!</v>
      </c>
      <c r="CX112" s="37" t="e">
        <f t="shared" si="149"/>
        <v>#VALUE!</v>
      </c>
      <c r="CY112" s="37" t="e">
        <f t="shared" si="149"/>
        <v>#VALUE!</v>
      </c>
      <c r="CZ112" s="37" t="e">
        <f t="shared" si="149"/>
        <v>#VALUE!</v>
      </c>
      <c r="DA112" s="37" t="e">
        <f t="shared" si="149"/>
        <v>#VALUE!</v>
      </c>
      <c r="DB112" s="37" t="e">
        <f t="shared" si="149"/>
        <v>#VALUE!</v>
      </c>
      <c r="DC112" s="37" t="e">
        <f t="shared" si="149"/>
        <v>#VALUE!</v>
      </c>
      <c r="DD112" s="37" t="e">
        <f t="shared" si="149"/>
        <v>#VALUE!</v>
      </c>
      <c r="DE112" s="37" t="e">
        <f t="shared" si="149"/>
        <v>#VALUE!</v>
      </c>
      <c r="DF112" s="37" t="e">
        <f t="shared" si="149"/>
        <v>#VALUE!</v>
      </c>
      <c r="DG112" s="37" t="e">
        <f t="shared" si="149"/>
        <v>#VALUE!</v>
      </c>
      <c r="DH112" s="37" t="e">
        <f t="shared" si="149"/>
        <v>#VALUE!</v>
      </c>
      <c r="DI112" s="37" t="e">
        <f t="shared" si="149"/>
        <v>#VALUE!</v>
      </c>
      <c r="DJ112" s="37" t="e">
        <f t="shared" si="149"/>
        <v>#VALUE!</v>
      </c>
      <c r="DK112" s="37" t="e">
        <f t="shared" si="149"/>
        <v>#VALUE!</v>
      </c>
      <c r="DL112" s="37" t="e">
        <f t="shared" si="149"/>
        <v>#VALUE!</v>
      </c>
      <c r="DM112" s="37" t="e">
        <f t="shared" si="149"/>
        <v>#VALUE!</v>
      </c>
      <c r="DN112" s="37" t="e">
        <f t="shared" si="149"/>
        <v>#VALUE!</v>
      </c>
      <c r="DO112" s="37" t="e">
        <f t="shared" si="149"/>
        <v>#VALUE!</v>
      </c>
      <c r="DP112" s="37" t="e">
        <f t="shared" si="149"/>
        <v>#VALUE!</v>
      </c>
      <c r="DQ112" s="37" t="e">
        <f t="shared" si="149"/>
        <v>#VALUE!</v>
      </c>
      <c r="DR112" s="37" t="e">
        <f t="shared" si="149"/>
        <v>#VALUE!</v>
      </c>
      <c r="DS112" s="37" t="e">
        <f t="shared" si="149"/>
        <v>#VALUE!</v>
      </c>
      <c r="DT112" s="37" t="e">
        <f t="shared" si="149"/>
        <v>#VALUE!</v>
      </c>
      <c r="DU112" s="37" t="e">
        <f t="shared" si="149"/>
        <v>#VALUE!</v>
      </c>
      <c r="DV112" s="37" t="e">
        <f t="shared" si="149"/>
        <v>#VALUE!</v>
      </c>
      <c r="DW112" s="37" t="e">
        <f t="shared" si="149"/>
        <v>#VALUE!</v>
      </c>
      <c r="DX112" s="37" t="e">
        <f t="shared" si="149"/>
        <v>#VALUE!</v>
      </c>
      <c r="DY112" s="37" t="e">
        <f t="shared" si="149"/>
        <v>#VALUE!</v>
      </c>
      <c r="DZ112" s="37" t="e">
        <f t="shared" si="149"/>
        <v>#VALUE!</v>
      </c>
      <c r="EA112" s="37" t="e">
        <f t="shared" si="149"/>
        <v>#VALUE!</v>
      </c>
      <c r="EB112" s="37" t="e">
        <f t="shared" si="149"/>
        <v>#VALUE!</v>
      </c>
      <c r="EC112" s="37" t="e">
        <f t="shared" si="149"/>
        <v>#VALUE!</v>
      </c>
      <c r="ED112" s="37" t="e">
        <f t="shared" si="149"/>
        <v>#VALUE!</v>
      </c>
      <c r="EE112" s="37" t="e">
        <f t="shared" si="149"/>
        <v>#VALUE!</v>
      </c>
      <c r="EF112" s="37" t="e">
        <f t="shared" si="149"/>
        <v>#VALUE!</v>
      </c>
      <c r="EG112" s="37" t="e">
        <f t="shared" si="149"/>
        <v>#VALUE!</v>
      </c>
      <c r="EH112" s="37" t="e">
        <f t="shared" si="149"/>
        <v>#VALUE!</v>
      </c>
      <c r="EI112" s="37" t="e">
        <f t="shared" si="149"/>
        <v>#VALUE!</v>
      </c>
      <c r="EJ112" s="37" t="e">
        <f t="shared" si="149"/>
        <v>#VALUE!</v>
      </c>
      <c r="EK112" s="37" t="e">
        <f t="shared" si="149"/>
        <v>#VALUE!</v>
      </c>
      <c r="EL112" s="37" t="e">
        <f t="shared" si="149"/>
        <v>#VALUE!</v>
      </c>
      <c r="EM112" s="37" t="e">
        <f t="shared" si="149"/>
        <v>#VALUE!</v>
      </c>
      <c r="EN112" s="37" t="e">
        <f t="shared" si="149"/>
        <v>#VALUE!</v>
      </c>
      <c r="EO112" s="37" t="e">
        <f t="shared" si="149"/>
        <v>#VALUE!</v>
      </c>
      <c r="EP112" s="37" t="e">
        <f t="shared" si="149"/>
        <v>#VALUE!</v>
      </c>
      <c r="EQ112" s="37" t="e">
        <f t="shared" ref="EQ112:HB112" si="150">IF(EQ$36="x",FALSE,IF(AND($M112&gt;=EQ$40,$M112&lt;ER$40),TRUE,IF($Q112&lt;&gt;FALSE,IF(EP112=TRUE,IF(EQ$40&lt;=$Q112,TRUE,FALSE),FALSE),FALSE)))</f>
        <v>#VALUE!</v>
      </c>
      <c r="ER112" s="37" t="e">
        <f t="shared" si="150"/>
        <v>#VALUE!</v>
      </c>
      <c r="ES112" s="37" t="e">
        <f t="shared" si="150"/>
        <v>#VALUE!</v>
      </c>
      <c r="ET112" s="37" t="e">
        <f t="shared" si="150"/>
        <v>#VALUE!</v>
      </c>
      <c r="EU112" s="37" t="e">
        <f t="shared" si="150"/>
        <v>#VALUE!</v>
      </c>
      <c r="EV112" s="37" t="e">
        <f t="shared" si="150"/>
        <v>#VALUE!</v>
      </c>
      <c r="EW112" s="37" t="e">
        <f t="shared" si="150"/>
        <v>#VALUE!</v>
      </c>
      <c r="EX112" s="37" t="e">
        <f t="shared" si="150"/>
        <v>#VALUE!</v>
      </c>
      <c r="EY112" s="37" t="e">
        <f t="shared" si="150"/>
        <v>#VALUE!</v>
      </c>
      <c r="EZ112" s="37" t="e">
        <f t="shared" si="150"/>
        <v>#VALUE!</v>
      </c>
      <c r="FA112" s="37" t="e">
        <f t="shared" si="150"/>
        <v>#VALUE!</v>
      </c>
      <c r="FB112" s="37" t="e">
        <f t="shared" si="150"/>
        <v>#VALUE!</v>
      </c>
      <c r="FC112" s="37" t="e">
        <f t="shared" si="150"/>
        <v>#VALUE!</v>
      </c>
      <c r="FD112" s="37" t="e">
        <f t="shared" si="150"/>
        <v>#VALUE!</v>
      </c>
      <c r="FE112" s="37" t="e">
        <f t="shared" si="150"/>
        <v>#VALUE!</v>
      </c>
      <c r="FF112" s="37" t="e">
        <f t="shared" si="150"/>
        <v>#VALUE!</v>
      </c>
      <c r="FG112" s="37" t="e">
        <f t="shared" si="150"/>
        <v>#VALUE!</v>
      </c>
      <c r="FH112" s="37" t="e">
        <f t="shared" si="150"/>
        <v>#VALUE!</v>
      </c>
      <c r="FI112" s="37" t="e">
        <f t="shared" si="150"/>
        <v>#VALUE!</v>
      </c>
      <c r="FJ112" s="37" t="e">
        <f t="shared" si="150"/>
        <v>#VALUE!</v>
      </c>
      <c r="FK112" s="37" t="e">
        <f t="shared" si="150"/>
        <v>#VALUE!</v>
      </c>
      <c r="FL112" s="37" t="e">
        <f t="shared" si="150"/>
        <v>#VALUE!</v>
      </c>
      <c r="FM112" s="37" t="e">
        <f t="shared" si="150"/>
        <v>#VALUE!</v>
      </c>
      <c r="FN112" s="37" t="e">
        <f t="shared" si="150"/>
        <v>#VALUE!</v>
      </c>
      <c r="FO112" s="37" t="e">
        <f t="shared" si="150"/>
        <v>#VALUE!</v>
      </c>
      <c r="FP112" s="37" t="e">
        <f t="shared" si="150"/>
        <v>#VALUE!</v>
      </c>
      <c r="FQ112" s="37" t="e">
        <f t="shared" si="150"/>
        <v>#VALUE!</v>
      </c>
      <c r="FR112" s="37" t="e">
        <f t="shared" si="150"/>
        <v>#VALUE!</v>
      </c>
      <c r="FS112" s="37" t="e">
        <f t="shared" si="150"/>
        <v>#VALUE!</v>
      </c>
      <c r="FT112" s="37" t="e">
        <f t="shared" si="150"/>
        <v>#VALUE!</v>
      </c>
      <c r="FU112" s="37" t="e">
        <f t="shared" si="150"/>
        <v>#VALUE!</v>
      </c>
      <c r="FV112" s="37" t="e">
        <f t="shared" si="150"/>
        <v>#VALUE!</v>
      </c>
      <c r="FW112" s="37" t="e">
        <f t="shared" si="150"/>
        <v>#VALUE!</v>
      </c>
      <c r="FX112" s="37" t="e">
        <f t="shared" si="150"/>
        <v>#VALUE!</v>
      </c>
      <c r="FY112" s="37" t="e">
        <f t="shared" si="150"/>
        <v>#VALUE!</v>
      </c>
      <c r="FZ112" s="37" t="e">
        <f t="shared" si="150"/>
        <v>#VALUE!</v>
      </c>
      <c r="GA112" s="37" t="e">
        <f t="shared" si="150"/>
        <v>#VALUE!</v>
      </c>
      <c r="GB112" s="37" t="e">
        <f t="shared" si="150"/>
        <v>#VALUE!</v>
      </c>
      <c r="GC112" s="37" t="e">
        <f t="shared" si="150"/>
        <v>#VALUE!</v>
      </c>
      <c r="GD112" s="37" t="e">
        <f t="shared" si="150"/>
        <v>#VALUE!</v>
      </c>
      <c r="GE112" s="37" t="e">
        <f t="shared" si="150"/>
        <v>#VALUE!</v>
      </c>
      <c r="GF112" s="37" t="e">
        <f t="shared" si="150"/>
        <v>#VALUE!</v>
      </c>
      <c r="GG112" s="37" t="e">
        <f t="shared" si="150"/>
        <v>#VALUE!</v>
      </c>
      <c r="GH112" s="37" t="e">
        <f t="shared" si="150"/>
        <v>#VALUE!</v>
      </c>
      <c r="GI112" s="37" t="e">
        <f t="shared" si="150"/>
        <v>#VALUE!</v>
      </c>
      <c r="GJ112" s="37" t="e">
        <f t="shared" si="150"/>
        <v>#VALUE!</v>
      </c>
      <c r="GK112" s="37" t="e">
        <f t="shared" si="150"/>
        <v>#VALUE!</v>
      </c>
      <c r="GL112" s="37" t="e">
        <f t="shared" si="150"/>
        <v>#VALUE!</v>
      </c>
      <c r="GM112" s="37" t="e">
        <f t="shared" si="150"/>
        <v>#VALUE!</v>
      </c>
      <c r="GN112" s="37" t="e">
        <f t="shared" si="150"/>
        <v>#VALUE!</v>
      </c>
      <c r="GO112" s="37" t="e">
        <f t="shared" si="150"/>
        <v>#VALUE!</v>
      </c>
      <c r="GP112" s="37" t="e">
        <f t="shared" si="150"/>
        <v>#VALUE!</v>
      </c>
      <c r="GQ112" s="37" t="e">
        <f t="shared" si="150"/>
        <v>#VALUE!</v>
      </c>
      <c r="GR112" s="37" t="e">
        <f t="shared" si="150"/>
        <v>#VALUE!</v>
      </c>
      <c r="GS112" s="37" t="e">
        <f t="shared" si="150"/>
        <v>#VALUE!</v>
      </c>
      <c r="GT112" s="37" t="e">
        <f t="shared" si="150"/>
        <v>#VALUE!</v>
      </c>
      <c r="GU112" s="37" t="e">
        <f t="shared" si="150"/>
        <v>#VALUE!</v>
      </c>
      <c r="GV112" s="37" t="e">
        <f t="shared" si="150"/>
        <v>#VALUE!</v>
      </c>
      <c r="GW112" s="37" t="e">
        <f t="shared" si="150"/>
        <v>#VALUE!</v>
      </c>
      <c r="GX112" s="37" t="e">
        <f t="shared" si="150"/>
        <v>#VALUE!</v>
      </c>
      <c r="GY112" s="37" t="e">
        <f t="shared" si="150"/>
        <v>#VALUE!</v>
      </c>
      <c r="GZ112" s="37" t="e">
        <f t="shared" si="150"/>
        <v>#VALUE!</v>
      </c>
      <c r="HA112" s="37" t="e">
        <f t="shared" si="150"/>
        <v>#VALUE!</v>
      </c>
      <c r="HB112" s="37" t="e">
        <f t="shared" si="150"/>
        <v>#VALUE!</v>
      </c>
      <c r="HC112" s="37" t="e">
        <f t="shared" ref="HC112:IS112" si="151">IF(HC$36="x",FALSE,IF(AND($M112&gt;=HC$40,$M112&lt;HD$40),TRUE,IF($Q112&lt;&gt;FALSE,IF(HB112=TRUE,IF(HC$40&lt;=$Q112,TRUE,FALSE),FALSE),FALSE)))</f>
        <v>#VALUE!</v>
      </c>
      <c r="HD112" s="37" t="e">
        <f t="shared" si="151"/>
        <v>#VALUE!</v>
      </c>
      <c r="HE112" s="37" t="e">
        <f t="shared" si="151"/>
        <v>#VALUE!</v>
      </c>
      <c r="HF112" s="37" t="e">
        <f t="shared" si="151"/>
        <v>#VALUE!</v>
      </c>
      <c r="HG112" s="37" t="e">
        <f t="shared" si="151"/>
        <v>#VALUE!</v>
      </c>
      <c r="HH112" s="37" t="e">
        <f t="shared" si="151"/>
        <v>#VALUE!</v>
      </c>
      <c r="HI112" s="37" t="e">
        <f t="shared" si="151"/>
        <v>#VALUE!</v>
      </c>
      <c r="HJ112" s="37" t="e">
        <f t="shared" si="151"/>
        <v>#VALUE!</v>
      </c>
      <c r="HK112" s="37" t="e">
        <f t="shared" si="151"/>
        <v>#VALUE!</v>
      </c>
      <c r="HL112" s="37" t="e">
        <f t="shared" si="151"/>
        <v>#VALUE!</v>
      </c>
      <c r="HM112" s="37" t="e">
        <f t="shared" si="151"/>
        <v>#VALUE!</v>
      </c>
      <c r="HN112" s="37" t="e">
        <f t="shared" si="151"/>
        <v>#VALUE!</v>
      </c>
      <c r="HO112" s="37" t="e">
        <f t="shared" si="151"/>
        <v>#VALUE!</v>
      </c>
      <c r="HP112" s="37" t="e">
        <f t="shared" si="151"/>
        <v>#VALUE!</v>
      </c>
      <c r="HQ112" s="37" t="e">
        <f t="shared" si="151"/>
        <v>#VALUE!</v>
      </c>
      <c r="HR112" s="37" t="e">
        <f t="shared" si="151"/>
        <v>#VALUE!</v>
      </c>
      <c r="HS112" s="37" t="e">
        <f t="shared" si="151"/>
        <v>#VALUE!</v>
      </c>
      <c r="HT112" s="37" t="e">
        <f t="shared" si="151"/>
        <v>#VALUE!</v>
      </c>
      <c r="HU112" s="37" t="e">
        <f t="shared" si="151"/>
        <v>#VALUE!</v>
      </c>
      <c r="HV112" s="37" t="e">
        <f t="shared" si="151"/>
        <v>#VALUE!</v>
      </c>
      <c r="HW112" s="37" t="e">
        <f t="shared" si="151"/>
        <v>#VALUE!</v>
      </c>
      <c r="HX112" s="37" t="e">
        <f t="shared" si="151"/>
        <v>#VALUE!</v>
      </c>
      <c r="HY112" s="37" t="e">
        <f t="shared" si="151"/>
        <v>#VALUE!</v>
      </c>
      <c r="HZ112" s="37" t="e">
        <f t="shared" si="151"/>
        <v>#VALUE!</v>
      </c>
      <c r="IA112" s="37" t="e">
        <f t="shared" si="151"/>
        <v>#VALUE!</v>
      </c>
      <c r="IB112" s="37" t="e">
        <f t="shared" si="151"/>
        <v>#VALUE!</v>
      </c>
      <c r="IC112" s="37" t="e">
        <f t="shared" si="151"/>
        <v>#VALUE!</v>
      </c>
      <c r="ID112" s="37" t="e">
        <f t="shared" si="151"/>
        <v>#VALUE!</v>
      </c>
      <c r="IE112" s="37" t="e">
        <f t="shared" si="151"/>
        <v>#VALUE!</v>
      </c>
      <c r="IF112" s="37" t="e">
        <f t="shared" si="151"/>
        <v>#VALUE!</v>
      </c>
      <c r="IG112" s="37" t="e">
        <f t="shared" si="151"/>
        <v>#VALUE!</v>
      </c>
      <c r="IH112" s="37" t="e">
        <f t="shared" si="151"/>
        <v>#VALUE!</v>
      </c>
      <c r="II112" s="37" t="e">
        <f t="shared" si="151"/>
        <v>#VALUE!</v>
      </c>
      <c r="IJ112" s="37" t="e">
        <f t="shared" si="151"/>
        <v>#VALUE!</v>
      </c>
      <c r="IK112" s="37" t="e">
        <f t="shared" si="151"/>
        <v>#VALUE!</v>
      </c>
      <c r="IL112" s="37" t="e">
        <f t="shared" si="151"/>
        <v>#VALUE!</v>
      </c>
      <c r="IM112" s="37" t="e">
        <f t="shared" si="151"/>
        <v>#VALUE!</v>
      </c>
      <c r="IN112" s="37" t="e">
        <f t="shared" si="151"/>
        <v>#VALUE!</v>
      </c>
      <c r="IO112" s="37" t="e">
        <f t="shared" si="151"/>
        <v>#VALUE!</v>
      </c>
      <c r="IP112" s="37" t="e">
        <f t="shared" si="151"/>
        <v>#VALUE!</v>
      </c>
      <c r="IQ112" s="37" t="e">
        <f t="shared" si="151"/>
        <v>#VALUE!</v>
      </c>
      <c r="IR112" s="37" t="e">
        <f t="shared" si="151"/>
        <v>#VALUE!</v>
      </c>
      <c r="IS112" s="37" t="e">
        <f t="shared" si="151"/>
        <v>#VALUE!</v>
      </c>
    </row>
    <row r="113" spans="1:253" ht="15" customHeight="1">
      <c r="B113" s="243">
        <v>20</v>
      </c>
      <c r="C113" s="256" t="s">
        <v>94</v>
      </c>
      <c r="D113" s="256"/>
      <c r="E113" s="246"/>
      <c r="F113" s="247"/>
      <c r="G113" s="228"/>
      <c r="H113" s="229"/>
      <c r="I113" s="228"/>
      <c r="J113" s="229"/>
      <c r="K113" s="224">
        <f>IF(G113="",0,IF(I113="",1,(I113-G113+1)))</f>
        <v>0</v>
      </c>
      <c r="L113" s="222"/>
      <c r="M113" s="223" t="s">
        <v>76</v>
      </c>
      <c r="N113" s="223"/>
      <c r="O113" s="223"/>
      <c r="P113" s="223"/>
      <c r="Q113" s="223"/>
      <c r="R113" s="32"/>
      <c r="S113" s="33"/>
      <c r="T113" s="33"/>
      <c r="U113" s="34"/>
      <c r="V113" s="32"/>
      <c r="W113" s="33"/>
      <c r="X113" s="33"/>
      <c r="Y113" s="34"/>
      <c r="Z113" s="32"/>
      <c r="AA113" s="33"/>
      <c r="AB113" s="33"/>
      <c r="AC113" s="34"/>
      <c r="AD113" s="32"/>
      <c r="AE113" s="33"/>
      <c r="AF113" s="33"/>
      <c r="AG113" s="34"/>
      <c r="AH113" s="32"/>
      <c r="AI113" s="33"/>
      <c r="AJ113" s="33"/>
      <c r="AK113" s="34"/>
      <c r="AL113" s="32"/>
      <c r="AM113" s="33"/>
      <c r="AN113" s="33"/>
      <c r="AO113" s="34"/>
      <c r="AP113" s="32"/>
      <c r="AQ113" s="33"/>
      <c r="AR113" s="33"/>
      <c r="AS113" s="34"/>
      <c r="AT113" s="32"/>
      <c r="AU113" s="33"/>
      <c r="AV113" s="33"/>
      <c r="AW113" s="34"/>
      <c r="AX113" s="32"/>
      <c r="AY113" s="33"/>
      <c r="AZ113" s="33"/>
      <c r="BA113" s="34"/>
      <c r="BB113" s="32"/>
      <c r="BC113" s="33"/>
      <c r="BD113" s="33"/>
      <c r="BE113" s="34"/>
      <c r="BF113" s="32"/>
      <c r="BG113" s="33"/>
      <c r="BH113" s="33"/>
      <c r="BI113" s="34"/>
      <c r="BJ113" s="32"/>
      <c r="BK113" s="33"/>
      <c r="BL113" s="33"/>
      <c r="BM113" s="34"/>
      <c r="BN113" s="32"/>
      <c r="BO113" s="33"/>
      <c r="BP113" s="33"/>
      <c r="BQ113" s="34"/>
      <c r="BR113" s="32"/>
      <c r="BS113" s="33"/>
      <c r="BT113" s="33"/>
      <c r="BU113" s="34"/>
      <c r="BV113" s="32"/>
      <c r="BW113" s="33"/>
      <c r="BX113" s="33"/>
      <c r="BY113" s="34"/>
      <c r="BZ113" s="32"/>
      <c r="CA113" s="33"/>
      <c r="CB113" s="33"/>
      <c r="CC113" s="34"/>
      <c r="CD113" s="32"/>
      <c r="CE113" s="33"/>
      <c r="CF113" s="33"/>
      <c r="CG113" s="34"/>
      <c r="CH113" s="32"/>
      <c r="CI113" s="33"/>
      <c r="CJ113" s="33"/>
      <c r="CK113" s="34"/>
      <c r="CL113" s="32"/>
      <c r="CM113" s="33"/>
      <c r="CN113" s="33"/>
      <c r="CO113" s="34"/>
      <c r="CP113" s="32"/>
      <c r="CQ113" s="33"/>
      <c r="CR113" s="33"/>
      <c r="CS113" s="34"/>
      <c r="CT113" s="32"/>
      <c r="CU113" s="33"/>
      <c r="CV113" s="33"/>
      <c r="CW113" s="34"/>
      <c r="CX113" s="32"/>
      <c r="CY113" s="33"/>
      <c r="CZ113" s="33"/>
      <c r="DA113" s="34"/>
      <c r="DB113" s="32"/>
      <c r="DC113" s="33"/>
      <c r="DD113" s="33"/>
      <c r="DE113" s="34"/>
      <c r="DF113" s="32"/>
      <c r="DG113" s="33"/>
      <c r="DH113" s="33"/>
      <c r="DI113" s="34"/>
      <c r="DJ113" s="32"/>
      <c r="DK113" s="33"/>
      <c r="DL113" s="33"/>
      <c r="DM113" s="34"/>
      <c r="DN113" s="32"/>
      <c r="DO113" s="33"/>
      <c r="DP113" s="33"/>
      <c r="DQ113" s="34"/>
      <c r="DR113" s="32"/>
      <c r="DS113" s="33"/>
      <c r="DT113" s="33"/>
      <c r="DU113" s="34"/>
      <c r="DV113" s="32"/>
      <c r="DW113" s="33"/>
      <c r="DX113" s="33"/>
      <c r="DY113" s="34"/>
      <c r="DZ113" s="32"/>
      <c r="EA113" s="33"/>
      <c r="EB113" s="33"/>
      <c r="EC113" s="34"/>
      <c r="ED113" s="32"/>
      <c r="EE113" s="33"/>
      <c r="EF113" s="33"/>
      <c r="EG113" s="34"/>
      <c r="EH113" s="32"/>
      <c r="EI113" s="33"/>
      <c r="EJ113" s="33"/>
      <c r="EK113" s="34"/>
      <c r="EL113" s="32"/>
      <c r="EM113" s="33"/>
      <c r="EN113" s="33"/>
      <c r="EO113" s="34"/>
      <c r="EP113" s="32"/>
      <c r="EQ113" s="33"/>
      <c r="ER113" s="33"/>
      <c r="ES113" s="34"/>
      <c r="ET113" s="32"/>
      <c r="EU113" s="33"/>
      <c r="EV113" s="33"/>
      <c r="EW113" s="34"/>
      <c r="EX113" s="32"/>
      <c r="EY113" s="33"/>
      <c r="EZ113" s="33"/>
      <c r="FA113" s="34"/>
      <c r="FB113" s="32"/>
      <c r="FC113" s="33"/>
      <c r="FD113" s="33"/>
      <c r="FE113" s="34"/>
      <c r="FF113" s="32"/>
      <c r="FG113" s="33"/>
      <c r="FH113" s="33"/>
      <c r="FI113" s="34"/>
      <c r="FJ113" s="32"/>
      <c r="FK113" s="33"/>
      <c r="FL113" s="33"/>
      <c r="FM113" s="34"/>
      <c r="FN113" s="32"/>
      <c r="FO113" s="33"/>
      <c r="FP113" s="33"/>
      <c r="FQ113" s="34"/>
      <c r="FR113" s="32"/>
      <c r="FS113" s="33"/>
      <c r="FT113" s="33"/>
      <c r="FU113" s="34"/>
      <c r="FV113" s="32"/>
      <c r="FW113" s="33"/>
      <c r="FX113" s="33"/>
      <c r="FY113" s="34"/>
      <c r="FZ113" s="32"/>
      <c r="GA113" s="33"/>
      <c r="GB113" s="33"/>
      <c r="GC113" s="34"/>
      <c r="GD113" s="32"/>
      <c r="GE113" s="33"/>
      <c r="GF113" s="33"/>
      <c r="GG113" s="34"/>
      <c r="GH113" s="32"/>
      <c r="GI113" s="33"/>
      <c r="GJ113" s="33"/>
      <c r="GK113" s="34"/>
      <c r="GL113" s="32"/>
      <c r="GM113" s="33"/>
      <c r="GN113" s="33"/>
      <c r="GO113" s="34"/>
      <c r="GP113" s="32"/>
      <c r="GQ113" s="33"/>
      <c r="GR113" s="33"/>
      <c r="GS113" s="34"/>
      <c r="GT113" s="32"/>
      <c r="GU113" s="33"/>
      <c r="GV113" s="33"/>
      <c r="GW113" s="34"/>
      <c r="GX113" s="32"/>
      <c r="GY113" s="33"/>
      <c r="GZ113" s="33"/>
      <c r="HA113" s="34"/>
      <c r="HB113" s="32"/>
      <c r="HC113" s="33"/>
      <c r="HD113" s="33"/>
      <c r="HE113" s="34"/>
      <c r="HF113" s="32"/>
      <c r="HG113" s="33"/>
      <c r="HH113" s="33"/>
      <c r="HI113" s="34"/>
      <c r="HJ113" s="32"/>
      <c r="HK113" s="33"/>
      <c r="HL113" s="33"/>
      <c r="HM113" s="34"/>
      <c r="HN113" s="32"/>
      <c r="HO113" s="33"/>
      <c r="HP113" s="33"/>
      <c r="HQ113" s="34"/>
      <c r="HR113" s="32"/>
      <c r="HS113" s="33"/>
      <c r="HT113" s="33"/>
      <c r="HU113" s="34"/>
      <c r="HV113" s="32"/>
      <c r="HW113" s="33"/>
      <c r="HX113" s="33"/>
      <c r="HY113" s="34"/>
      <c r="HZ113" s="32"/>
      <c r="IA113" s="33"/>
      <c r="IB113" s="33"/>
      <c r="IC113" s="34"/>
      <c r="ID113" s="32"/>
      <c r="IE113" s="33"/>
      <c r="IF113" s="33"/>
      <c r="IG113" s="34"/>
      <c r="IH113" s="32"/>
      <c r="II113" s="33"/>
      <c r="IJ113" s="33"/>
      <c r="IK113" s="34"/>
      <c r="IL113" s="32"/>
      <c r="IM113" s="33"/>
      <c r="IN113" s="33"/>
      <c r="IO113" s="34"/>
      <c r="IP113" s="32"/>
      <c r="IQ113" s="33"/>
      <c r="IR113" s="33"/>
      <c r="IS113" s="34"/>
    </row>
    <row r="114" spans="1:253" ht="0.15" customHeight="1">
      <c r="B114" s="244"/>
      <c r="C114" s="256"/>
      <c r="D114" s="256"/>
      <c r="E114" s="246"/>
      <c r="F114" s="247"/>
      <c r="G114" s="183"/>
      <c r="H114" s="184"/>
      <c r="I114" s="183"/>
      <c r="J114" s="185"/>
      <c r="K114" s="224"/>
      <c r="L114" s="222"/>
      <c r="M114" s="95" t="e">
        <f>ROUND(TEXT(G113,"????"),0)</f>
        <v>#VALUE!</v>
      </c>
      <c r="N114" s="96"/>
      <c r="O114" s="96"/>
      <c r="P114" s="96"/>
      <c r="Q114" s="95" t="b">
        <f>IF(COUNT(I113)=1,ROUND(TEXT(I113,"????"),0),FALSE)</f>
        <v>0</v>
      </c>
      <c r="R114" s="37" t="e">
        <f>IF(R$36="x",FALSE,IF(AND($M114&gt;=R$40,$M114&lt;S$40),TRUE,IF($Q114&lt;&gt;FALSE,IF($Q114&lt;=R$40,TRUE,FALSE))))</f>
        <v>#VALUE!</v>
      </c>
      <c r="S114" s="37" t="e">
        <f t="shared" ref="S114:CD114" si="152">IF(S$36="x",FALSE,IF(AND($M114&gt;=S$40,$M114&lt;T$40),TRUE,IF($Q114&lt;&gt;FALSE,IF(R114=TRUE,IF(S$40&lt;=$Q114,TRUE,FALSE),FALSE),FALSE)))</f>
        <v>#VALUE!</v>
      </c>
      <c r="T114" s="37" t="e">
        <f t="shared" si="152"/>
        <v>#VALUE!</v>
      </c>
      <c r="U114" s="37" t="e">
        <f t="shared" si="152"/>
        <v>#VALUE!</v>
      </c>
      <c r="V114" s="37" t="e">
        <f t="shared" si="152"/>
        <v>#VALUE!</v>
      </c>
      <c r="W114" s="37" t="e">
        <f t="shared" si="152"/>
        <v>#VALUE!</v>
      </c>
      <c r="X114" s="37" t="e">
        <f t="shared" si="152"/>
        <v>#VALUE!</v>
      </c>
      <c r="Y114" s="37" t="e">
        <f t="shared" si="152"/>
        <v>#VALUE!</v>
      </c>
      <c r="Z114" s="37" t="e">
        <f t="shared" si="152"/>
        <v>#VALUE!</v>
      </c>
      <c r="AA114" s="37" t="e">
        <f t="shared" si="152"/>
        <v>#VALUE!</v>
      </c>
      <c r="AB114" s="37" t="e">
        <f t="shared" si="152"/>
        <v>#VALUE!</v>
      </c>
      <c r="AC114" s="37" t="e">
        <f t="shared" si="152"/>
        <v>#VALUE!</v>
      </c>
      <c r="AD114" s="37" t="e">
        <f t="shared" si="152"/>
        <v>#VALUE!</v>
      </c>
      <c r="AE114" s="37" t="e">
        <f t="shared" si="152"/>
        <v>#VALUE!</v>
      </c>
      <c r="AF114" s="37" t="e">
        <f t="shared" si="152"/>
        <v>#VALUE!</v>
      </c>
      <c r="AG114" s="37" t="e">
        <f t="shared" si="152"/>
        <v>#VALUE!</v>
      </c>
      <c r="AH114" s="37" t="e">
        <f t="shared" si="152"/>
        <v>#VALUE!</v>
      </c>
      <c r="AI114" s="37" t="e">
        <f t="shared" si="152"/>
        <v>#VALUE!</v>
      </c>
      <c r="AJ114" s="37" t="e">
        <f t="shared" si="152"/>
        <v>#VALUE!</v>
      </c>
      <c r="AK114" s="37" t="e">
        <f t="shared" si="152"/>
        <v>#VALUE!</v>
      </c>
      <c r="AL114" s="37" t="e">
        <f t="shared" si="152"/>
        <v>#VALUE!</v>
      </c>
      <c r="AM114" s="37" t="e">
        <f t="shared" si="152"/>
        <v>#VALUE!</v>
      </c>
      <c r="AN114" s="37" t="e">
        <f t="shared" si="152"/>
        <v>#VALUE!</v>
      </c>
      <c r="AO114" s="37" t="e">
        <f t="shared" si="152"/>
        <v>#VALUE!</v>
      </c>
      <c r="AP114" s="37" t="e">
        <f t="shared" si="152"/>
        <v>#VALUE!</v>
      </c>
      <c r="AQ114" s="37" t="e">
        <f t="shared" si="152"/>
        <v>#VALUE!</v>
      </c>
      <c r="AR114" s="37" t="e">
        <f t="shared" si="152"/>
        <v>#VALUE!</v>
      </c>
      <c r="AS114" s="37" t="e">
        <f t="shared" si="152"/>
        <v>#VALUE!</v>
      </c>
      <c r="AT114" s="37" t="e">
        <f t="shared" si="152"/>
        <v>#VALUE!</v>
      </c>
      <c r="AU114" s="37" t="e">
        <f t="shared" si="152"/>
        <v>#VALUE!</v>
      </c>
      <c r="AV114" s="37" t="e">
        <f t="shared" si="152"/>
        <v>#VALUE!</v>
      </c>
      <c r="AW114" s="37" t="e">
        <f t="shared" si="152"/>
        <v>#VALUE!</v>
      </c>
      <c r="AX114" s="37" t="e">
        <f t="shared" si="152"/>
        <v>#VALUE!</v>
      </c>
      <c r="AY114" s="37" t="e">
        <f t="shared" si="152"/>
        <v>#VALUE!</v>
      </c>
      <c r="AZ114" s="37" t="e">
        <f t="shared" si="152"/>
        <v>#VALUE!</v>
      </c>
      <c r="BA114" s="37" t="e">
        <f t="shared" si="152"/>
        <v>#VALUE!</v>
      </c>
      <c r="BB114" s="37" t="e">
        <f t="shared" si="152"/>
        <v>#VALUE!</v>
      </c>
      <c r="BC114" s="37" t="e">
        <f t="shared" si="152"/>
        <v>#VALUE!</v>
      </c>
      <c r="BD114" s="37" t="e">
        <f t="shared" si="152"/>
        <v>#VALUE!</v>
      </c>
      <c r="BE114" s="37" t="e">
        <f t="shared" si="152"/>
        <v>#VALUE!</v>
      </c>
      <c r="BF114" s="37" t="e">
        <f t="shared" si="152"/>
        <v>#VALUE!</v>
      </c>
      <c r="BG114" s="37" t="e">
        <f t="shared" si="152"/>
        <v>#VALUE!</v>
      </c>
      <c r="BH114" s="37" t="e">
        <f t="shared" si="152"/>
        <v>#VALUE!</v>
      </c>
      <c r="BI114" s="37" t="e">
        <f t="shared" si="152"/>
        <v>#VALUE!</v>
      </c>
      <c r="BJ114" s="37" t="e">
        <f t="shared" si="152"/>
        <v>#VALUE!</v>
      </c>
      <c r="BK114" s="37" t="e">
        <f t="shared" si="152"/>
        <v>#VALUE!</v>
      </c>
      <c r="BL114" s="37" t="e">
        <f t="shared" si="152"/>
        <v>#VALUE!</v>
      </c>
      <c r="BM114" s="37" t="e">
        <f t="shared" si="152"/>
        <v>#VALUE!</v>
      </c>
      <c r="BN114" s="37" t="e">
        <f t="shared" si="152"/>
        <v>#VALUE!</v>
      </c>
      <c r="BO114" s="37" t="e">
        <f t="shared" si="152"/>
        <v>#VALUE!</v>
      </c>
      <c r="BP114" s="37" t="e">
        <f t="shared" si="152"/>
        <v>#VALUE!</v>
      </c>
      <c r="BQ114" s="37" t="e">
        <f t="shared" si="152"/>
        <v>#VALUE!</v>
      </c>
      <c r="BR114" s="37" t="e">
        <f t="shared" si="152"/>
        <v>#VALUE!</v>
      </c>
      <c r="BS114" s="37" t="e">
        <f t="shared" si="152"/>
        <v>#VALUE!</v>
      </c>
      <c r="BT114" s="37" t="e">
        <f t="shared" si="152"/>
        <v>#VALUE!</v>
      </c>
      <c r="BU114" s="37" t="e">
        <f t="shared" si="152"/>
        <v>#VALUE!</v>
      </c>
      <c r="BV114" s="37" t="e">
        <f t="shared" si="152"/>
        <v>#VALUE!</v>
      </c>
      <c r="BW114" s="37" t="e">
        <f t="shared" si="152"/>
        <v>#VALUE!</v>
      </c>
      <c r="BX114" s="37" t="e">
        <f t="shared" si="152"/>
        <v>#VALUE!</v>
      </c>
      <c r="BY114" s="37" t="e">
        <f t="shared" si="152"/>
        <v>#VALUE!</v>
      </c>
      <c r="BZ114" s="37" t="e">
        <f t="shared" si="152"/>
        <v>#VALUE!</v>
      </c>
      <c r="CA114" s="37" t="e">
        <f t="shared" si="152"/>
        <v>#VALUE!</v>
      </c>
      <c r="CB114" s="37" t="e">
        <f t="shared" si="152"/>
        <v>#VALUE!</v>
      </c>
      <c r="CC114" s="37" t="e">
        <f t="shared" si="152"/>
        <v>#VALUE!</v>
      </c>
      <c r="CD114" s="37" t="e">
        <f t="shared" si="152"/>
        <v>#VALUE!</v>
      </c>
      <c r="CE114" s="37" t="e">
        <f t="shared" ref="CE114:EP114" si="153">IF(CE$36="x",FALSE,IF(AND($M114&gt;=CE$40,$M114&lt;CF$40),TRUE,IF($Q114&lt;&gt;FALSE,IF(CD114=TRUE,IF(CE$40&lt;=$Q114,TRUE,FALSE),FALSE),FALSE)))</f>
        <v>#VALUE!</v>
      </c>
      <c r="CF114" s="37" t="e">
        <f t="shared" si="153"/>
        <v>#VALUE!</v>
      </c>
      <c r="CG114" s="37" t="e">
        <f t="shared" si="153"/>
        <v>#VALUE!</v>
      </c>
      <c r="CH114" s="37" t="e">
        <f t="shared" si="153"/>
        <v>#VALUE!</v>
      </c>
      <c r="CI114" s="37" t="e">
        <f t="shared" si="153"/>
        <v>#VALUE!</v>
      </c>
      <c r="CJ114" s="37" t="e">
        <f t="shared" si="153"/>
        <v>#VALUE!</v>
      </c>
      <c r="CK114" s="37" t="e">
        <f t="shared" si="153"/>
        <v>#VALUE!</v>
      </c>
      <c r="CL114" s="37" t="e">
        <f t="shared" si="153"/>
        <v>#VALUE!</v>
      </c>
      <c r="CM114" s="37" t="e">
        <f t="shared" si="153"/>
        <v>#VALUE!</v>
      </c>
      <c r="CN114" s="37" t="e">
        <f t="shared" si="153"/>
        <v>#VALUE!</v>
      </c>
      <c r="CO114" s="37" t="e">
        <f t="shared" si="153"/>
        <v>#VALUE!</v>
      </c>
      <c r="CP114" s="37" t="e">
        <f t="shared" si="153"/>
        <v>#VALUE!</v>
      </c>
      <c r="CQ114" s="37" t="e">
        <f t="shared" si="153"/>
        <v>#VALUE!</v>
      </c>
      <c r="CR114" s="37" t="e">
        <f t="shared" si="153"/>
        <v>#VALUE!</v>
      </c>
      <c r="CS114" s="37" t="e">
        <f t="shared" si="153"/>
        <v>#VALUE!</v>
      </c>
      <c r="CT114" s="37" t="e">
        <f t="shared" si="153"/>
        <v>#VALUE!</v>
      </c>
      <c r="CU114" s="37" t="e">
        <f t="shared" si="153"/>
        <v>#VALUE!</v>
      </c>
      <c r="CV114" s="37" t="e">
        <f t="shared" si="153"/>
        <v>#VALUE!</v>
      </c>
      <c r="CW114" s="37" t="e">
        <f t="shared" si="153"/>
        <v>#VALUE!</v>
      </c>
      <c r="CX114" s="37" t="e">
        <f t="shared" si="153"/>
        <v>#VALUE!</v>
      </c>
      <c r="CY114" s="37" t="e">
        <f t="shared" si="153"/>
        <v>#VALUE!</v>
      </c>
      <c r="CZ114" s="37" t="e">
        <f t="shared" si="153"/>
        <v>#VALUE!</v>
      </c>
      <c r="DA114" s="37" t="e">
        <f t="shared" si="153"/>
        <v>#VALUE!</v>
      </c>
      <c r="DB114" s="37" t="e">
        <f t="shared" si="153"/>
        <v>#VALUE!</v>
      </c>
      <c r="DC114" s="37" t="e">
        <f t="shared" si="153"/>
        <v>#VALUE!</v>
      </c>
      <c r="DD114" s="37" t="e">
        <f t="shared" si="153"/>
        <v>#VALUE!</v>
      </c>
      <c r="DE114" s="37" t="e">
        <f t="shared" si="153"/>
        <v>#VALUE!</v>
      </c>
      <c r="DF114" s="37" t="e">
        <f t="shared" si="153"/>
        <v>#VALUE!</v>
      </c>
      <c r="DG114" s="37" t="e">
        <f t="shared" si="153"/>
        <v>#VALUE!</v>
      </c>
      <c r="DH114" s="37" t="e">
        <f t="shared" si="153"/>
        <v>#VALUE!</v>
      </c>
      <c r="DI114" s="37" t="e">
        <f t="shared" si="153"/>
        <v>#VALUE!</v>
      </c>
      <c r="DJ114" s="37" t="e">
        <f t="shared" si="153"/>
        <v>#VALUE!</v>
      </c>
      <c r="DK114" s="37" t="e">
        <f t="shared" si="153"/>
        <v>#VALUE!</v>
      </c>
      <c r="DL114" s="37" t="e">
        <f t="shared" si="153"/>
        <v>#VALUE!</v>
      </c>
      <c r="DM114" s="37" t="e">
        <f t="shared" si="153"/>
        <v>#VALUE!</v>
      </c>
      <c r="DN114" s="37" t="e">
        <f t="shared" si="153"/>
        <v>#VALUE!</v>
      </c>
      <c r="DO114" s="37" t="e">
        <f t="shared" si="153"/>
        <v>#VALUE!</v>
      </c>
      <c r="DP114" s="37" t="e">
        <f t="shared" si="153"/>
        <v>#VALUE!</v>
      </c>
      <c r="DQ114" s="37" t="e">
        <f t="shared" si="153"/>
        <v>#VALUE!</v>
      </c>
      <c r="DR114" s="37" t="e">
        <f t="shared" si="153"/>
        <v>#VALUE!</v>
      </c>
      <c r="DS114" s="37" t="e">
        <f t="shared" si="153"/>
        <v>#VALUE!</v>
      </c>
      <c r="DT114" s="37" t="e">
        <f t="shared" si="153"/>
        <v>#VALUE!</v>
      </c>
      <c r="DU114" s="37" t="e">
        <f t="shared" si="153"/>
        <v>#VALUE!</v>
      </c>
      <c r="DV114" s="37" t="e">
        <f t="shared" si="153"/>
        <v>#VALUE!</v>
      </c>
      <c r="DW114" s="37" t="e">
        <f t="shared" si="153"/>
        <v>#VALUE!</v>
      </c>
      <c r="DX114" s="37" t="e">
        <f t="shared" si="153"/>
        <v>#VALUE!</v>
      </c>
      <c r="DY114" s="37" t="e">
        <f t="shared" si="153"/>
        <v>#VALUE!</v>
      </c>
      <c r="DZ114" s="37" t="e">
        <f t="shared" si="153"/>
        <v>#VALUE!</v>
      </c>
      <c r="EA114" s="37" t="e">
        <f t="shared" si="153"/>
        <v>#VALUE!</v>
      </c>
      <c r="EB114" s="37" t="e">
        <f t="shared" si="153"/>
        <v>#VALUE!</v>
      </c>
      <c r="EC114" s="37" t="e">
        <f t="shared" si="153"/>
        <v>#VALUE!</v>
      </c>
      <c r="ED114" s="37" t="e">
        <f t="shared" si="153"/>
        <v>#VALUE!</v>
      </c>
      <c r="EE114" s="37" t="e">
        <f t="shared" si="153"/>
        <v>#VALUE!</v>
      </c>
      <c r="EF114" s="37" t="e">
        <f t="shared" si="153"/>
        <v>#VALUE!</v>
      </c>
      <c r="EG114" s="37" t="e">
        <f t="shared" si="153"/>
        <v>#VALUE!</v>
      </c>
      <c r="EH114" s="37" t="e">
        <f t="shared" si="153"/>
        <v>#VALUE!</v>
      </c>
      <c r="EI114" s="37" t="e">
        <f t="shared" si="153"/>
        <v>#VALUE!</v>
      </c>
      <c r="EJ114" s="37" t="e">
        <f t="shared" si="153"/>
        <v>#VALUE!</v>
      </c>
      <c r="EK114" s="37" t="e">
        <f t="shared" si="153"/>
        <v>#VALUE!</v>
      </c>
      <c r="EL114" s="37" t="e">
        <f t="shared" si="153"/>
        <v>#VALUE!</v>
      </c>
      <c r="EM114" s="37" t="e">
        <f t="shared" si="153"/>
        <v>#VALUE!</v>
      </c>
      <c r="EN114" s="37" t="e">
        <f t="shared" si="153"/>
        <v>#VALUE!</v>
      </c>
      <c r="EO114" s="37" t="e">
        <f t="shared" si="153"/>
        <v>#VALUE!</v>
      </c>
      <c r="EP114" s="37" t="e">
        <f t="shared" si="153"/>
        <v>#VALUE!</v>
      </c>
      <c r="EQ114" s="37" t="e">
        <f t="shared" ref="EQ114:HB114" si="154">IF(EQ$36="x",FALSE,IF(AND($M114&gt;=EQ$40,$M114&lt;ER$40),TRUE,IF($Q114&lt;&gt;FALSE,IF(EP114=TRUE,IF(EQ$40&lt;=$Q114,TRUE,FALSE),FALSE),FALSE)))</f>
        <v>#VALUE!</v>
      </c>
      <c r="ER114" s="37" t="e">
        <f t="shared" si="154"/>
        <v>#VALUE!</v>
      </c>
      <c r="ES114" s="37" t="e">
        <f t="shared" si="154"/>
        <v>#VALUE!</v>
      </c>
      <c r="ET114" s="37" t="e">
        <f t="shared" si="154"/>
        <v>#VALUE!</v>
      </c>
      <c r="EU114" s="37" t="e">
        <f t="shared" si="154"/>
        <v>#VALUE!</v>
      </c>
      <c r="EV114" s="37" t="e">
        <f t="shared" si="154"/>
        <v>#VALUE!</v>
      </c>
      <c r="EW114" s="37" t="e">
        <f t="shared" si="154"/>
        <v>#VALUE!</v>
      </c>
      <c r="EX114" s="37" t="e">
        <f t="shared" si="154"/>
        <v>#VALUE!</v>
      </c>
      <c r="EY114" s="37" t="e">
        <f t="shared" si="154"/>
        <v>#VALUE!</v>
      </c>
      <c r="EZ114" s="37" t="e">
        <f t="shared" si="154"/>
        <v>#VALUE!</v>
      </c>
      <c r="FA114" s="37" t="e">
        <f t="shared" si="154"/>
        <v>#VALUE!</v>
      </c>
      <c r="FB114" s="37" t="e">
        <f t="shared" si="154"/>
        <v>#VALUE!</v>
      </c>
      <c r="FC114" s="37" t="e">
        <f t="shared" si="154"/>
        <v>#VALUE!</v>
      </c>
      <c r="FD114" s="37" t="e">
        <f t="shared" si="154"/>
        <v>#VALUE!</v>
      </c>
      <c r="FE114" s="37" t="e">
        <f t="shared" si="154"/>
        <v>#VALUE!</v>
      </c>
      <c r="FF114" s="37" t="e">
        <f t="shared" si="154"/>
        <v>#VALUE!</v>
      </c>
      <c r="FG114" s="37" t="e">
        <f t="shared" si="154"/>
        <v>#VALUE!</v>
      </c>
      <c r="FH114" s="37" t="e">
        <f t="shared" si="154"/>
        <v>#VALUE!</v>
      </c>
      <c r="FI114" s="37" t="e">
        <f t="shared" si="154"/>
        <v>#VALUE!</v>
      </c>
      <c r="FJ114" s="37" t="e">
        <f t="shared" si="154"/>
        <v>#VALUE!</v>
      </c>
      <c r="FK114" s="37" t="e">
        <f t="shared" si="154"/>
        <v>#VALUE!</v>
      </c>
      <c r="FL114" s="37" t="e">
        <f t="shared" si="154"/>
        <v>#VALUE!</v>
      </c>
      <c r="FM114" s="37" t="e">
        <f t="shared" si="154"/>
        <v>#VALUE!</v>
      </c>
      <c r="FN114" s="37" t="e">
        <f t="shared" si="154"/>
        <v>#VALUE!</v>
      </c>
      <c r="FO114" s="37" t="e">
        <f t="shared" si="154"/>
        <v>#VALUE!</v>
      </c>
      <c r="FP114" s="37" t="e">
        <f t="shared" si="154"/>
        <v>#VALUE!</v>
      </c>
      <c r="FQ114" s="37" t="e">
        <f t="shared" si="154"/>
        <v>#VALUE!</v>
      </c>
      <c r="FR114" s="37" t="e">
        <f t="shared" si="154"/>
        <v>#VALUE!</v>
      </c>
      <c r="FS114" s="37" t="e">
        <f t="shared" si="154"/>
        <v>#VALUE!</v>
      </c>
      <c r="FT114" s="37" t="e">
        <f t="shared" si="154"/>
        <v>#VALUE!</v>
      </c>
      <c r="FU114" s="37" t="e">
        <f t="shared" si="154"/>
        <v>#VALUE!</v>
      </c>
      <c r="FV114" s="37" t="e">
        <f t="shared" si="154"/>
        <v>#VALUE!</v>
      </c>
      <c r="FW114" s="37" t="e">
        <f t="shared" si="154"/>
        <v>#VALUE!</v>
      </c>
      <c r="FX114" s="37" t="e">
        <f t="shared" si="154"/>
        <v>#VALUE!</v>
      </c>
      <c r="FY114" s="37" t="e">
        <f t="shared" si="154"/>
        <v>#VALUE!</v>
      </c>
      <c r="FZ114" s="37" t="e">
        <f t="shared" si="154"/>
        <v>#VALUE!</v>
      </c>
      <c r="GA114" s="37" t="e">
        <f t="shared" si="154"/>
        <v>#VALUE!</v>
      </c>
      <c r="GB114" s="37" t="e">
        <f t="shared" si="154"/>
        <v>#VALUE!</v>
      </c>
      <c r="GC114" s="37" t="e">
        <f t="shared" si="154"/>
        <v>#VALUE!</v>
      </c>
      <c r="GD114" s="37" t="e">
        <f t="shared" si="154"/>
        <v>#VALUE!</v>
      </c>
      <c r="GE114" s="37" t="e">
        <f t="shared" si="154"/>
        <v>#VALUE!</v>
      </c>
      <c r="GF114" s="37" t="e">
        <f t="shared" si="154"/>
        <v>#VALUE!</v>
      </c>
      <c r="GG114" s="37" t="e">
        <f t="shared" si="154"/>
        <v>#VALUE!</v>
      </c>
      <c r="GH114" s="37" t="e">
        <f t="shared" si="154"/>
        <v>#VALUE!</v>
      </c>
      <c r="GI114" s="37" t="e">
        <f t="shared" si="154"/>
        <v>#VALUE!</v>
      </c>
      <c r="GJ114" s="37" t="e">
        <f t="shared" si="154"/>
        <v>#VALUE!</v>
      </c>
      <c r="GK114" s="37" t="e">
        <f t="shared" si="154"/>
        <v>#VALUE!</v>
      </c>
      <c r="GL114" s="37" t="e">
        <f t="shared" si="154"/>
        <v>#VALUE!</v>
      </c>
      <c r="GM114" s="37" t="e">
        <f t="shared" si="154"/>
        <v>#VALUE!</v>
      </c>
      <c r="GN114" s="37" t="e">
        <f t="shared" si="154"/>
        <v>#VALUE!</v>
      </c>
      <c r="GO114" s="37" t="e">
        <f t="shared" si="154"/>
        <v>#VALUE!</v>
      </c>
      <c r="GP114" s="37" t="e">
        <f t="shared" si="154"/>
        <v>#VALUE!</v>
      </c>
      <c r="GQ114" s="37" t="e">
        <f t="shared" si="154"/>
        <v>#VALUE!</v>
      </c>
      <c r="GR114" s="37" t="e">
        <f t="shared" si="154"/>
        <v>#VALUE!</v>
      </c>
      <c r="GS114" s="37" t="e">
        <f t="shared" si="154"/>
        <v>#VALUE!</v>
      </c>
      <c r="GT114" s="37" t="e">
        <f t="shared" si="154"/>
        <v>#VALUE!</v>
      </c>
      <c r="GU114" s="37" t="e">
        <f t="shared" si="154"/>
        <v>#VALUE!</v>
      </c>
      <c r="GV114" s="37" t="e">
        <f t="shared" si="154"/>
        <v>#VALUE!</v>
      </c>
      <c r="GW114" s="37" t="e">
        <f t="shared" si="154"/>
        <v>#VALUE!</v>
      </c>
      <c r="GX114" s="37" t="e">
        <f t="shared" si="154"/>
        <v>#VALUE!</v>
      </c>
      <c r="GY114" s="37" t="e">
        <f t="shared" si="154"/>
        <v>#VALUE!</v>
      </c>
      <c r="GZ114" s="37" t="e">
        <f t="shared" si="154"/>
        <v>#VALUE!</v>
      </c>
      <c r="HA114" s="37" t="e">
        <f t="shared" si="154"/>
        <v>#VALUE!</v>
      </c>
      <c r="HB114" s="37" t="e">
        <f t="shared" si="154"/>
        <v>#VALUE!</v>
      </c>
      <c r="HC114" s="37" t="e">
        <f t="shared" ref="HC114:IS114" si="155">IF(HC$36="x",FALSE,IF(AND($M114&gt;=HC$40,$M114&lt;HD$40),TRUE,IF($Q114&lt;&gt;FALSE,IF(HB114=TRUE,IF(HC$40&lt;=$Q114,TRUE,FALSE),FALSE),FALSE)))</f>
        <v>#VALUE!</v>
      </c>
      <c r="HD114" s="37" t="e">
        <f t="shared" si="155"/>
        <v>#VALUE!</v>
      </c>
      <c r="HE114" s="37" t="e">
        <f t="shared" si="155"/>
        <v>#VALUE!</v>
      </c>
      <c r="HF114" s="37" t="e">
        <f t="shared" si="155"/>
        <v>#VALUE!</v>
      </c>
      <c r="HG114" s="37" t="e">
        <f t="shared" si="155"/>
        <v>#VALUE!</v>
      </c>
      <c r="HH114" s="37" t="e">
        <f t="shared" si="155"/>
        <v>#VALUE!</v>
      </c>
      <c r="HI114" s="37" t="e">
        <f t="shared" si="155"/>
        <v>#VALUE!</v>
      </c>
      <c r="HJ114" s="37" t="e">
        <f t="shared" si="155"/>
        <v>#VALUE!</v>
      </c>
      <c r="HK114" s="37" t="e">
        <f t="shared" si="155"/>
        <v>#VALUE!</v>
      </c>
      <c r="HL114" s="37" t="e">
        <f t="shared" si="155"/>
        <v>#VALUE!</v>
      </c>
      <c r="HM114" s="37" t="e">
        <f t="shared" si="155"/>
        <v>#VALUE!</v>
      </c>
      <c r="HN114" s="37" t="e">
        <f t="shared" si="155"/>
        <v>#VALUE!</v>
      </c>
      <c r="HO114" s="37" t="e">
        <f t="shared" si="155"/>
        <v>#VALUE!</v>
      </c>
      <c r="HP114" s="37" t="e">
        <f t="shared" si="155"/>
        <v>#VALUE!</v>
      </c>
      <c r="HQ114" s="37" t="e">
        <f t="shared" si="155"/>
        <v>#VALUE!</v>
      </c>
      <c r="HR114" s="37" t="e">
        <f t="shared" si="155"/>
        <v>#VALUE!</v>
      </c>
      <c r="HS114" s="37" t="e">
        <f t="shared" si="155"/>
        <v>#VALUE!</v>
      </c>
      <c r="HT114" s="37" t="e">
        <f t="shared" si="155"/>
        <v>#VALUE!</v>
      </c>
      <c r="HU114" s="37" t="e">
        <f t="shared" si="155"/>
        <v>#VALUE!</v>
      </c>
      <c r="HV114" s="37" t="e">
        <f t="shared" si="155"/>
        <v>#VALUE!</v>
      </c>
      <c r="HW114" s="37" t="e">
        <f t="shared" si="155"/>
        <v>#VALUE!</v>
      </c>
      <c r="HX114" s="37" t="e">
        <f t="shared" si="155"/>
        <v>#VALUE!</v>
      </c>
      <c r="HY114" s="37" t="e">
        <f t="shared" si="155"/>
        <v>#VALUE!</v>
      </c>
      <c r="HZ114" s="37" t="e">
        <f t="shared" si="155"/>
        <v>#VALUE!</v>
      </c>
      <c r="IA114" s="37" t="e">
        <f t="shared" si="155"/>
        <v>#VALUE!</v>
      </c>
      <c r="IB114" s="37" t="e">
        <f t="shared" si="155"/>
        <v>#VALUE!</v>
      </c>
      <c r="IC114" s="37" t="e">
        <f t="shared" si="155"/>
        <v>#VALUE!</v>
      </c>
      <c r="ID114" s="37" t="e">
        <f t="shared" si="155"/>
        <v>#VALUE!</v>
      </c>
      <c r="IE114" s="37" t="e">
        <f t="shared" si="155"/>
        <v>#VALUE!</v>
      </c>
      <c r="IF114" s="37" t="e">
        <f t="shared" si="155"/>
        <v>#VALUE!</v>
      </c>
      <c r="IG114" s="37" t="e">
        <f t="shared" si="155"/>
        <v>#VALUE!</v>
      </c>
      <c r="IH114" s="37" t="e">
        <f t="shared" si="155"/>
        <v>#VALUE!</v>
      </c>
      <c r="II114" s="37" t="e">
        <f t="shared" si="155"/>
        <v>#VALUE!</v>
      </c>
      <c r="IJ114" s="37" t="e">
        <f t="shared" si="155"/>
        <v>#VALUE!</v>
      </c>
      <c r="IK114" s="37" t="e">
        <f t="shared" si="155"/>
        <v>#VALUE!</v>
      </c>
      <c r="IL114" s="37" t="e">
        <f t="shared" si="155"/>
        <v>#VALUE!</v>
      </c>
      <c r="IM114" s="37" t="e">
        <f t="shared" si="155"/>
        <v>#VALUE!</v>
      </c>
      <c r="IN114" s="37" t="e">
        <f t="shared" si="155"/>
        <v>#VALUE!</v>
      </c>
      <c r="IO114" s="37" t="e">
        <f t="shared" si="155"/>
        <v>#VALUE!</v>
      </c>
      <c r="IP114" s="37" t="e">
        <f t="shared" si="155"/>
        <v>#VALUE!</v>
      </c>
      <c r="IQ114" s="37" t="e">
        <f t="shared" si="155"/>
        <v>#VALUE!</v>
      </c>
      <c r="IR114" s="37" t="e">
        <f t="shared" si="155"/>
        <v>#VALUE!</v>
      </c>
      <c r="IS114" s="37" t="e">
        <f t="shared" si="155"/>
        <v>#VALUE!</v>
      </c>
    </row>
    <row r="115" spans="1:253" ht="15" customHeight="1">
      <c r="B115" s="245"/>
      <c r="C115" s="256"/>
      <c r="D115" s="256"/>
      <c r="E115" s="248"/>
      <c r="F115" s="249"/>
      <c r="G115" s="230"/>
      <c r="H115" s="231"/>
      <c r="I115" s="230"/>
      <c r="J115" s="231"/>
      <c r="K115" s="225"/>
      <c r="L115" s="222"/>
      <c r="M115" s="202" t="s">
        <v>74</v>
      </c>
      <c r="N115" s="203"/>
      <c r="O115" s="203"/>
      <c r="P115" s="203"/>
      <c r="Q115" s="204"/>
      <c r="R115" s="39"/>
      <c r="S115" s="40"/>
      <c r="T115" s="40"/>
      <c r="U115" s="41"/>
      <c r="V115" s="39"/>
      <c r="W115" s="40"/>
      <c r="X115" s="40"/>
      <c r="Y115" s="41"/>
      <c r="Z115" s="39"/>
      <c r="AA115" s="40"/>
      <c r="AB115" s="40"/>
      <c r="AC115" s="41"/>
      <c r="AD115" s="39"/>
      <c r="AE115" s="40"/>
      <c r="AF115" s="40"/>
      <c r="AG115" s="41"/>
      <c r="AH115" s="39"/>
      <c r="AI115" s="40"/>
      <c r="AJ115" s="40"/>
      <c r="AK115" s="41"/>
      <c r="AL115" s="39"/>
      <c r="AM115" s="40"/>
      <c r="AN115" s="40"/>
      <c r="AO115" s="41"/>
      <c r="AP115" s="39"/>
      <c r="AQ115" s="40"/>
      <c r="AR115" s="40"/>
      <c r="AS115" s="41"/>
      <c r="AT115" s="39"/>
      <c r="AU115" s="40"/>
      <c r="AV115" s="40"/>
      <c r="AW115" s="41"/>
      <c r="AX115" s="39"/>
      <c r="AY115" s="40"/>
      <c r="AZ115" s="40"/>
      <c r="BA115" s="41"/>
      <c r="BB115" s="39"/>
      <c r="BC115" s="40"/>
      <c r="BD115" s="40"/>
      <c r="BE115" s="41"/>
      <c r="BF115" s="39"/>
      <c r="BG115" s="40"/>
      <c r="BH115" s="40"/>
      <c r="BI115" s="41"/>
      <c r="BJ115" s="39"/>
      <c r="BK115" s="40"/>
      <c r="BL115" s="40"/>
      <c r="BM115" s="41"/>
      <c r="BN115" s="39"/>
      <c r="BO115" s="40"/>
      <c r="BP115" s="40"/>
      <c r="BQ115" s="41"/>
      <c r="BR115" s="39"/>
      <c r="BS115" s="40"/>
      <c r="BT115" s="40"/>
      <c r="BU115" s="41"/>
      <c r="BV115" s="39"/>
      <c r="BW115" s="40"/>
      <c r="BX115" s="40"/>
      <c r="BY115" s="41"/>
      <c r="BZ115" s="39"/>
      <c r="CA115" s="40"/>
      <c r="CB115" s="40"/>
      <c r="CC115" s="41"/>
      <c r="CD115" s="39"/>
      <c r="CE115" s="40"/>
      <c r="CF115" s="40"/>
      <c r="CG115" s="41"/>
      <c r="CH115" s="39"/>
      <c r="CI115" s="40"/>
      <c r="CJ115" s="40"/>
      <c r="CK115" s="41"/>
      <c r="CL115" s="39"/>
      <c r="CM115" s="40"/>
      <c r="CN115" s="40"/>
      <c r="CO115" s="41"/>
      <c r="CP115" s="39"/>
      <c r="CQ115" s="40"/>
      <c r="CR115" s="40"/>
      <c r="CS115" s="41"/>
      <c r="CT115" s="39"/>
      <c r="CU115" s="40"/>
      <c r="CV115" s="40"/>
      <c r="CW115" s="41"/>
      <c r="CX115" s="39"/>
      <c r="CY115" s="40"/>
      <c r="CZ115" s="40"/>
      <c r="DA115" s="41"/>
      <c r="DB115" s="39"/>
      <c r="DC115" s="40"/>
      <c r="DD115" s="40"/>
      <c r="DE115" s="41"/>
      <c r="DF115" s="39"/>
      <c r="DG115" s="40"/>
      <c r="DH115" s="40"/>
      <c r="DI115" s="41"/>
      <c r="DJ115" s="39"/>
      <c r="DK115" s="40"/>
      <c r="DL115" s="40"/>
      <c r="DM115" s="41"/>
      <c r="DN115" s="39"/>
      <c r="DO115" s="40"/>
      <c r="DP115" s="40"/>
      <c r="DQ115" s="41"/>
      <c r="DR115" s="39"/>
      <c r="DS115" s="40"/>
      <c r="DT115" s="40"/>
      <c r="DU115" s="41"/>
      <c r="DV115" s="39"/>
      <c r="DW115" s="40"/>
      <c r="DX115" s="40"/>
      <c r="DY115" s="41"/>
      <c r="DZ115" s="39"/>
      <c r="EA115" s="40"/>
      <c r="EB115" s="40"/>
      <c r="EC115" s="41"/>
      <c r="ED115" s="39"/>
      <c r="EE115" s="40"/>
      <c r="EF115" s="40"/>
      <c r="EG115" s="41"/>
      <c r="EH115" s="39"/>
      <c r="EI115" s="40"/>
      <c r="EJ115" s="40"/>
      <c r="EK115" s="41"/>
      <c r="EL115" s="39"/>
      <c r="EM115" s="40"/>
      <c r="EN115" s="40"/>
      <c r="EO115" s="41"/>
      <c r="EP115" s="39"/>
      <c r="EQ115" s="40"/>
      <c r="ER115" s="40"/>
      <c r="ES115" s="41"/>
      <c r="ET115" s="39"/>
      <c r="EU115" s="40"/>
      <c r="EV115" s="40"/>
      <c r="EW115" s="41"/>
      <c r="EX115" s="39"/>
      <c r="EY115" s="40"/>
      <c r="EZ115" s="40"/>
      <c r="FA115" s="41"/>
      <c r="FB115" s="39"/>
      <c r="FC115" s="40"/>
      <c r="FD115" s="40"/>
      <c r="FE115" s="41"/>
      <c r="FF115" s="39"/>
      <c r="FG115" s="40"/>
      <c r="FH115" s="40"/>
      <c r="FI115" s="41"/>
      <c r="FJ115" s="39"/>
      <c r="FK115" s="40"/>
      <c r="FL115" s="40"/>
      <c r="FM115" s="41"/>
      <c r="FN115" s="39"/>
      <c r="FO115" s="40"/>
      <c r="FP115" s="40"/>
      <c r="FQ115" s="41"/>
      <c r="FR115" s="39"/>
      <c r="FS115" s="40"/>
      <c r="FT115" s="40"/>
      <c r="FU115" s="41"/>
      <c r="FV115" s="39"/>
      <c r="FW115" s="40"/>
      <c r="FX115" s="40"/>
      <c r="FY115" s="41"/>
      <c r="FZ115" s="39"/>
      <c r="GA115" s="40"/>
      <c r="GB115" s="40"/>
      <c r="GC115" s="41"/>
      <c r="GD115" s="39"/>
      <c r="GE115" s="40"/>
      <c r="GF115" s="40"/>
      <c r="GG115" s="41"/>
      <c r="GH115" s="39"/>
      <c r="GI115" s="40"/>
      <c r="GJ115" s="40"/>
      <c r="GK115" s="41"/>
      <c r="GL115" s="39"/>
      <c r="GM115" s="40"/>
      <c r="GN115" s="40"/>
      <c r="GO115" s="41"/>
      <c r="GP115" s="39"/>
      <c r="GQ115" s="40"/>
      <c r="GR115" s="40"/>
      <c r="GS115" s="41"/>
      <c r="GT115" s="39"/>
      <c r="GU115" s="40"/>
      <c r="GV115" s="40"/>
      <c r="GW115" s="41"/>
      <c r="GX115" s="39"/>
      <c r="GY115" s="40"/>
      <c r="GZ115" s="40"/>
      <c r="HA115" s="41"/>
      <c r="HB115" s="39"/>
      <c r="HC115" s="40"/>
      <c r="HD115" s="40"/>
      <c r="HE115" s="41"/>
      <c r="HF115" s="39"/>
      <c r="HG115" s="40"/>
      <c r="HH115" s="40"/>
      <c r="HI115" s="41"/>
      <c r="HJ115" s="39"/>
      <c r="HK115" s="40"/>
      <c r="HL115" s="40"/>
      <c r="HM115" s="41"/>
      <c r="HN115" s="39"/>
      <c r="HO115" s="40"/>
      <c r="HP115" s="40"/>
      <c r="HQ115" s="41"/>
      <c r="HR115" s="39"/>
      <c r="HS115" s="40"/>
      <c r="HT115" s="40"/>
      <c r="HU115" s="41"/>
      <c r="HV115" s="39"/>
      <c r="HW115" s="40"/>
      <c r="HX115" s="40"/>
      <c r="HY115" s="41"/>
      <c r="HZ115" s="39"/>
      <c r="IA115" s="40"/>
      <c r="IB115" s="40"/>
      <c r="IC115" s="41"/>
      <c r="ID115" s="39"/>
      <c r="IE115" s="40"/>
      <c r="IF115" s="40"/>
      <c r="IG115" s="41"/>
      <c r="IH115" s="39"/>
      <c r="II115" s="40"/>
      <c r="IJ115" s="40"/>
      <c r="IK115" s="41"/>
      <c r="IL115" s="39"/>
      <c r="IM115" s="40"/>
      <c r="IN115" s="40"/>
      <c r="IO115" s="41"/>
      <c r="IP115" s="39"/>
      <c r="IQ115" s="40"/>
      <c r="IR115" s="40"/>
      <c r="IS115" s="41"/>
    </row>
    <row r="116" spans="1:253" ht="0.15" customHeight="1">
      <c r="B116" s="122"/>
      <c r="C116" s="181"/>
      <c r="D116" s="181"/>
      <c r="E116" s="180"/>
      <c r="F116" s="151"/>
      <c r="G116" s="186"/>
      <c r="H116" s="187"/>
      <c r="I116" s="186"/>
      <c r="J116" s="187"/>
      <c r="K116" s="130"/>
      <c r="L116" s="94"/>
      <c r="M116" s="97" t="e">
        <f>ROUND(TEXT(G115,"????"),0)</f>
        <v>#VALUE!</v>
      </c>
      <c r="N116" s="98"/>
      <c r="O116" s="98"/>
      <c r="P116" s="98"/>
      <c r="Q116" s="99" t="b">
        <f>IF(COUNT(I115)=1,ROUND(TEXT(I115,"????"),0),FALSE)</f>
        <v>0</v>
      </c>
      <c r="R116" s="37" t="e">
        <f>IF(R$36="x",FALSE,IF(AND($M116&gt;=R$40,$M116&lt;S$40),TRUE,IF($Q116&lt;&gt;FALSE,IF($Q116&lt;=R$40,TRUE,FALSE))))</f>
        <v>#VALUE!</v>
      </c>
      <c r="S116" s="37" t="e">
        <f t="shared" ref="S116:CD116" si="156">IF(S$36="x",FALSE,IF(AND($M116&gt;=S$40,$M116&lt;T$40),TRUE,IF($Q116&lt;&gt;FALSE,IF(R116=TRUE,IF(S$40&lt;=$Q116,TRUE,FALSE),FALSE),FALSE)))</f>
        <v>#VALUE!</v>
      </c>
      <c r="T116" s="37" t="e">
        <f t="shared" si="156"/>
        <v>#VALUE!</v>
      </c>
      <c r="U116" s="37" t="e">
        <f t="shared" si="156"/>
        <v>#VALUE!</v>
      </c>
      <c r="V116" s="37" t="e">
        <f t="shared" si="156"/>
        <v>#VALUE!</v>
      </c>
      <c r="W116" s="37" t="e">
        <f t="shared" si="156"/>
        <v>#VALUE!</v>
      </c>
      <c r="X116" s="37" t="e">
        <f t="shared" si="156"/>
        <v>#VALUE!</v>
      </c>
      <c r="Y116" s="37" t="e">
        <f t="shared" si="156"/>
        <v>#VALUE!</v>
      </c>
      <c r="Z116" s="37" t="e">
        <f t="shared" si="156"/>
        <v>#VALUE!</v>
      </c>
      <c r="AA116" s="37" t="e">
        <f t="shared" si="156"/>
        <v>#VALUE!</v>
      </c>
      <c r="AB116" s="37" t="e">
        <f t="shared" si="156"/>
        <v>#VALUE!</v>
      </c>
      <c r="AC116" s="37" t="e">
        <f t="shared" si="156"/>
        <v>#VALUE!</v>
      </c>
      <c r="AD116" s="37" t="e">
        <f t="shared" si="156"/>
        <v>#VALUE!</v>
      </c>
      <c r="AE116" s="37" t="e">
        <f t="shared" si="156"/>
        <v>#VALUE!</v>
      </c>
      <c r="AF116" s="37" t="e">
        <f t="shared" si="156"/>
        <v>#VALUE!</v>
      </c>
      <c r="AG116" s="37" t="e">
        <f t="shared" si="156"/>
        <v>#VALUE!</v>
      </c>
      <c r="AH116" s="37" t="e">
        <f t="shared" si="156"/>
        <v>#VALUE!</v>
      </c>
      <c r="AI116" s="37" t="e">
        <f t="shared" si="156"/>
        <v>#VALUE!</v>
      </c>
      <c r="AJ116" s="37" t="e">
        <f t="shared" si="156"/>
        <v>#VALUE!</v>
      </c>
      <c r="AK116" s="37" t="e">
        <f t="shared" si="156"/>
        <v>#VALUE!</v>
      </c>
      <c r="AL116" s="37" t="e">
        <f t="shared" si="156"/>
        <v>#VALUE!</v>
      </c>
      <c r="AM116" s="37" t="e">
        <f t="shared" si="156"/>
        <v>#VALUE!</v>
      </c>
      <c r="AN116" s="37" t="e">
        <f t="shared" si="156"/>
        <v>#VALUE!</v>
      </c>
      <c r="AO116" s="37" t="e">
        <f t="shared" si="156"/>
        <v>#VALUE!</v>
      </c>
      <c r="AP116" s="37" t="e">
        <f t="shared" si="156"/>
        <v>#VALUE!</v>
      </c>
      <c r="AQ116" s="37" t="e">
        <f t="shared" si="156"/>
        <v>#VALUE!</v>
      </c>
      <c r="AR116" s="37" t="e">
        <f t="shared" si="156"/>
        <v>#VALUE!</v>
      </c>
      <c r="AS116" s="37" t="e">
        <f t="shared" si="156"/>
        <v>#VALUE!</v>
      </c>
      <c r="AT116" s="37" t="e">
        <f t="shared" si="156"/>
        <v>#VALUE!</v>
      </c>
      <c r="AU116" s="37" t="e">
        <f t="shared" si="156"/>
        <v>#VALUE!</v>
      </c>
      <c r="AV116" s="37" t="e">
        <f t="shared" si="156"/>
        <v>#VALUE!</v>
      </c>
      <c r="AW116" s="37" t="e">
        <f t="shared" si="156"/>
        <v>#VALUE!</v>
      </c>
      <c r="AX116" s="37" t="e">
        <f t="shared" si="156"/>
        <v>#VALUE!</v>
      </c>
      <c r="AY116" s="37" t="e">
        <f t="shared" si="156"/>
        <v>#VALUE!</v>
      </c>
      <c r="AZ116" s="37" t="e">
        <f t="shared" si="156"/>
        <v>#VALUE!</v>
      </c>
      <c r="BA116" s="37" t="e">
        <f t="shared" si="156"/>
        <v>#VALUE!</v>
      </c>
      <c r="BB116" s="37" t="e">
        <f t="shared" si="156"/>
        <v>#VALUE!</v>
      </c>
      <c r="BC116" s="37" t="e">
        <f t="shared" si="156"/>
        <v>#VALUE!</v>
      </c>
      <c r="BD116" s="37" t="e">
        <f t="shared" si="156"/>
        <v>#VALUE!</v>
      </c>
      <c r="BE116" s="37" t="e">
        <f t="shared" si="156"/>
        <v>#VALUE!</v>
      </c>
      <c r="BF116" s="37" t="e">
        <f t="shared" si="156"/>
        <v>#VALUE!</v>
      </c>
      <c r="BG116" s="37" t="e">
        <f t="shared" si="156"/>
        <v>#VALUE!</v>
      </c>
      <c r="BH116" s="37" t="e">
        <f t="shared" si="156"/>
        <v>#VALUE!</v>
      </c>
      <c r="BI116" s="37" t="e">
        <f t="shared" si="156"/>
        <v>#VALUE!</v>
      </c>
      <c r="BJ116" s="37" t="e">
        <f t="shared" si="156"/>
        <v>#VALUE!</v>
      </c>
      <c r="BK116" s="37" t="e">
        <f t="shared" si="156"/>
        <v>#VALUE!</v>
      </c>
      <c r="BL116" s="37" t="e">
        <f t="shared" si="156"/>
        <v>#VALUE!</v>
      </c>
      <c r="BM116" s="37" t="e">
        <f t="shared" si="156"/>
        <v>#VALUE!</v>
      </c>
      <c r="BN116" s="37" t="e">
        <f t="shared" si="156"/>
        <v>#VALUE!</v>
      </c>
      <c r="BO116" s="37" t="e">
        <f t="shared" si="156"/>
        <v>#VALUE!</v>
      </c>
      <c r="BP116" s="37" t="e">
        <f t="shared" si="156"/>
        <v>#VALUE!</v>
      </c>
      <c r="BQ116" s="37" t="e">
        <f t="shared" si="156"/>
        <v>#VALUE!</v>
      </c>
      <c r="BR116" s="37" t="e">
        <f t="shared" si="156"/>
        <v>#VALUE!</v>
      </c>
      <c r="BS116" s="37" t="e">
        <f t="shared" si="156"/>
        <v>#VALUE!</v>
      </c>
      <c r="BT116" s="37" t="e">
        <f t="shared" si="156"/>
        <v>#VALUE!</v>
      </c>
      <c r="BU116" s="37" t="e">
        <f t="shared" si="156"/>
        <v>#VALUE!</v>
      </c>
      <c r="BV116" s="37" t="e">
        <f t="shared" si="156"/>
        <v>#VALUE!</v>
      </c>
      <c r="BW116" s="37" t="e">
        <f t="shared" si="156"/>
        <v>#VALUE!</v>
      </c>
      <c r="BX116" s="37" t="e">
        <f t="shared" si="156"/>
        <v>#VALUE!</v>
      </c>
      <c r="BY116" s="37" t="e">
        <f t="shared" si="156"/>
        <v>#VALUE!</v>
      </c>
      <c r="BZ116" s="37" t="e">
        <f t="shared" si="156"/>
        <v>#VALUE!</v>
      </c>
      <c r="CA116" s="37" t="e">
        <f t="shared" si="156"/>
        <v>#VALUE!</v>
      </c>
      <c r="CB116" s="37" t="e">
        <f t="shared" si="156"/>
        <v>#VALUE!</v>
      </c>
      <c r="CC116" s="37" t="e">
        <f t="shared" si="156"/>
        <v>#VALUE!</v>
      </c>
      <c r="CD116" s="37" t="e">
        <f t="shared" si="156"/>
        <v>#VALUE!</v>
      </c>
      <c r="CE116" s="37" t="e">
        <f t="shared" ref="CE116:EP116" si="157">IF(CE$36="x",FALSE,IF(AND($M116&gt;=CE$40,$M116&lt;CF$40),TRUE,IF($Q116&lt;&gt;FALSE,IF(CD116=TRUE,IF(CE$40&lt;=$Q116,TRUE,FALSE),FALSE),FALSE)))</f>
        <v>#VALUE!</v>
      </c>
      <c r="CF116" s="37" t="e">
        <f t="shared" si="157"/>
        <v>#VALUE!</v>
      </c>
      <c r="CG116" s="37" t="e">
        <f t="shared" si="157"/>
        <v>#VALUE!</v>
      </c>
      <c r="CH116" s="37" t="e">
        <f t="shared" si="157"/>
        <v>#VALUE!</v>
      </c>
      <c r="CI116" s="37" t="e">
        <f t="shared" si="157"/>
        <v>#VALUE!</v>
      </c>
      <c r="CJ116" s="37" t="e">
        <f t="shared" si="157"/>
        <v>#VALUE!</v>
      </c>
      <c r="CK116" s="37" t="e">
        <f t="shared" si="157"/>
        <v>#VALUE!</v>
      </c>
      <c r="CL116" s="37" t="e">
        <f t="shared" si="157"/>
        <v>#VALUE!</v>
      </c>
      <c r="CM116" s="37" t="e">
        <f t="shared" si="157"/>
        <v>#VALUE!</v>
      </c>
      <c r="CN116" s="37" t="e">
        <f t="shared" si="157"/>
        <v>#VALUE!</v>
      </c>
      <c r="CO116" s="37" t="e">
        <f t="shared" si="157"/>
        <v>#VALUE!</v>
      </c>
      <c r="CP116" s="37" t="e">
        <f t="shared" si="157"/>
        <v>#VALUE!</v>
      </c>
      <c r="CQ116" s="37" t="e">
        <f t="shared" si="157"/>
        <v>#VALUE!</v>
      </c>
      <c r="CR116" s="37" t="e">
        <f t="shared" si="157"/>
        <v>#VALUE!</v>
      </c>
      <c r="CS116" s="37" t="e">
        <f t="shared" si="157"/>
        <v>#VALUE!</v>
      </c>
      <c r="CT116" s="37" t="e">
        <f t="shared" si="157"/>
        <v>#VALUE!</v>
      </c>
      <c r="CU116" s="37" t="e">
        <f t="shared" si="157"/>
        <v>#VALUE!</v>
      </c>
      <c r="CV116" s="37" t="e">
        <f t="shared" si="157"/>
        <v>#VALUE!</v>
      </c>
      <c r="CW116" s="37" t="e">
        <f t="shared" si="157"/>
        <v>#VALUE!</v>
      </c>
      <c r="CX116" s="37" t="e">
        <f t="shared" si="157"/>
        <v>#VALUE!</v>
      </c>
      <c r="CY116" s="37" t="e">
        <f t="shared" si="157"/>
        <v>#VALUE!</v>
      </c>
      <c r="CZ116" s="37" t="e">
        <f t="shared" si="157"/>
        <v>#VALUE!</v>
      </c>
      <c r="DA116" s="37" t="e">
        <f t="shared" si="157"/>
        <v>#VALUE!</v>
      </c>
      <c r="DB116" s="37" t="e">
        <f t="shared" si="157"/>
        <v>#VALUE!</v>
      </c>
      <c r="DC116" s="37" t="e">
        <f t="shared" si="157"/>
        <v>#VALUE!</v>
      </c>
      <c r="DD116" s="37" t="e">
        <f t="shared" si="157"/>
        <v>#VALUE!</v>
      </c>
      <c r="DE116" s="37" t="e">
        <f t="shared" si="157"/>
        <v>#VALUE!</v>
      </c>
      <c r="DF116" s="37" t="e">
        <f t="shared" si="157"/>
        <v>#VALUE!</v>
      </c>
      <c r="DG116" s="37" t="e">
        <f t="shared" si="157"/>
        <v>#VALUE!</v>
      </c>
      <c r="DH116" s="37" t="e">
        <f t="shared" si="157"/>
        <v>#VALUE!</v>
      </c>
      <c r="DI116" s="37" t="e">
        <f t="shared" si="157"/>
        <v>#VALUE!</v>
      </c>
      <c r="DJ116" s="37" t="e">
        <f t="shared" si="157"/>
        <v>#VALUE!</v>
      </c>
      <c r="DK116" s="37" t="e">
        <f t="shared" si="157"/>
        <v>#VALUE!</v>
      </c>
      <c r="DL116" s="37" t="e">
        <f t="shared" si="157"/>
        <v>#VALUE!</v>
      </c>
      <c r="DM116" s="37" t="e">
        <f t="shared" si="157"/>
        <v>#VALUE!</v>
      </c>
      <c r="DN116" s="37" t="e">
        <f t="shared" si="157"/>
        <v>#VALUE!</v>
      </c>
      <c r="DO116" s="37" t="e">
        <f t="shared" si="157"/>
        <v>#VALUE!</v>
      </c>
      <c r="DP116" s="37" t="e">
        <f t="shared" si="157"/>
        <v>#VALUE!</v>
      </c>
      <c r="DQ116" s="37" t="e">
        <f t="shared" si="157"/>
        <v>#VALUE!</v>
      </c>
      <c r="DR116" s="37" t="e">
        <f t="shared" si="157"/>
        <v>#VALUE!</v>
      </c>
      <c r="DS116" s="37" t="e">
        <f t="shared" si="157"/>
        <v>#VALUE!</v>
      </c>
      <c r="DT116" s="37" t="e">
        <f t="shared" si="157"/>
        <v>#VALUE!</v>
      </c>
      <c r="DU116" s="37" t="e">
        <f t="shared" si="157"/>
        <v>#VALUE!</v>
      </c>
      <c r="DV116" s="37" t="e">
        <f t="shared" si="157"/>
        <v>#VALUE!</v>
      </c>
      <c r="DW116" s="37" t="e">
        <f t="shared" si="157"/>
        <v>#VALUE!</v>
      </c>
      <c r="DX116" s="37" t="e">
        <f t="shared" si="157"/>
        <v>#VALUE!</v>
      </c>
      <c r="DY116" s="37" t="e">
        <f t="shared" si="157"/>
        <v>#VALUE!</v>
      </c>
      <c r="DZ116" s="37" t="e">
        <f t="shared" si="157"/>
        <v>#VALUE!</v>
      </c>
      <c r="EA116" s="37" t="e">
        <f t="shared" si="157"/>
        <v>#VALUE!</v>
      </c>
      <c r="EB116" s="37" t="e">
        <f t="shared" si="157"/>
        <v>#VALUE!</v>
      </c>
      <c r="EC116" s="37" t="e">
        <f t="shared" si="157"/>
        <v>#VALUE!</v>
      </c>
      <c r="ED116" s="37" t="e">
        <f t="shared" si="157"/>
        <v>#VALUE!</v>
      </c>
      <c r="EE116" s="37" t="e">
        <f t="shared" si="157"/>
        <v>#VALUE!</v>
      </c>
      <c r="EF116" s="37" t="e">
        <f t="shared" si="157"/>
        <v>#VALUE!</v>
      </c>
      <c r="EG116" s="37" t="e">
        <f t="shared" si="157"/>
        <v>#VALUE!</v>
      </c>
      <c r="EH116" s="37" t="e">
        <f t="shared" si="157"/>
        <v>#VALUE!</v>
      </c>
      <c r="EI116" s="37" t="e">
        <f t="shared" si="157"/>
        <v>#VALUE!</v>
      </c>
      <c r="EJ116" s="37" t="e">
        <f t="shared" si="157"/>
        <v>#VALUE!</v>
      </c>
      <c r="EK116" s="37" t="e">
        <f t="shared" si="157"/>
        <v>#VALUE!</v>
      </c>
      <c r="EL116" s="37" t="e">
        <f t="shared" si="157"/>
        <v>#VALUE!</v>
      </c>
      <c r="EM116" s="37" t="e">
        <f t="shared" si="157"/>
        <v>#VALUE!</v>
      </c>
      <c r="EN116" s="37" t="e">
        <f t="shared" si="157"/>
        <v>#VALUE!</v>
      </c>
      <c r="EO116" s="37" t="e">
        <f t="shared" si="157"/>
        <v>#VALUE!</v>
      </c>
      <c r="EP116" s="37" t="e">
        <f t="shared" si="157"/>
        <v>#VALUE!</v>
      </c>
      <c r="EQ116" s="37" t="e">
        <f t="shared" ref="EQ116:HB116" si="158">IF(EQ$36="x",FALSE,IF(AND($M116&gt;=EQ$40,$M116&lt;ER$40),TRUE,IF($Q116&lt;&gt;FALSE,IF(EP116=TRUE,IF(EQ$40&lt;=$Q116,TRUE,FALSE),FALSE),FALSE)))</f>
        <v>#VALUE!</v>
      </c>
      <c r="ER116" s="37" t="e">
        <f t="shared" si="158"/>
        <v>#VALUE!</v>
      </c>
      <c r="ES116" s="37" t="e">
        <f t="shared" si="158"/>
        <v>#VALUE!</v>
      </c>
      <c r="ET116" s="37" t="e">
        <f t="shared" si="158"/>
        <v>#VALUE!</v>
      </c>
      <c r="EU116" s="37" t="e">
        <f t="shared" si="158"/>
        <v>#VALUE!</v>
      </c>
      <c r="EV116" s="37" t="e">
        <f t="shared" si="158"/>
        <v>#VALUE!</v>
      </c>
      <c r="EW116" s="37" t="e">
        <f t="shared" si="158"/>
        <v>#VALUE!</v>
      </c>
      <c r="EX116" s="37" t="e">
        <f t="shared" si="158"/>
        <v>#VALUE!</v>
      </c>
      <c r="EY116" s="37" t="e">
        <f t="shared" si="158"/>
        <v>#VALUE!</v>
      </c>
      <c r="EZ116" s="37" t="e">
        <f t="shared" si="158"/>
        <v>#VALUE!</v>
      </c>
      <c r="FA116" s="37" t="e">
        <f t="shared" si="158"/>
        <v>#VALUE!</v>
      </c>
      <c r="FB116" s="37" t="e">
        <f t="shared" si="158"/>
        <v>#VALUE!</v>
      </c>
      <c r="FC116" s="37" t="e">
        <f t="shared" si="158"/>
        <v>#VALUE!</v>
      </c>
      <c r="FD116" s="37" t="e">
        <f t="shared" si="158"/>
        <v>#VALUE!</v>
      </c>
      <c r="FE116" s="37" t="e">
        <f t="shared" si="158"/>
        <v>#VALUE!</v>
      </c>
      <c r="FF116" s="37" t="e">
        <f t="shared" si="158"/>
        <v>#VALUE!</v>
      </c>
      <c r="FG116" s="37" t="e">
        <f t="shared" si="158"/>
        <v>#VALUE!</v>
      </c>
      <c r="FH116" s="37" t="e">
        <f t="shared" si="158"/>
        <v>#VALUE!</v>
      </c>
      <c r="FI116" s="37" t="e">
        <f t="shared" si="158"/>
        <v>#VALUE!</v>
      </c>
      <c r="FJ116" s="37" t="e">
        <f t="shared" si="158"/>
        <v>#VALUE!</v>
      </c>
      <c r="FK116" s="37" t="e">
        <f t="shared" si="158"/>
        <v>#VALUE!</v>
      </c>
      <c r="FL116" s="37" t="e">
        <f t="shared" si="158"/>
        <v>#VALUE!</v>
      </c>
      <c r="FM116" s="37" t="e">
        <f t="shared" si="158"/>
        <v>#VALUE!</v>
      </c>
      <c r="FN116" s="37" t="e">
        <f t="shared" si="158"/>
        <v>#VALUE!</v>
      </c>
      <c r="FO116" s="37" t="e">
        <f t="shared" si="158"/>
        <v>#VALUE!</v>
      </c>
      <c r="FP116" s="37" t="e">
        <f t="shared" si="158"/>
        <v>#VALUE!</v>
      </c>
      <c r="FQ116" s="37" t="e">
        <f t="shared" si="158"/>
        <v>#VALUE!</v>
      </c>
      <c r="FR116" s="37" t="e">
        <f t="shared" si="158"/>
        <v>#VALUE!</v>
      </c>
      <c r="FS116" s="37" t="e">
        <f t="shared" si="158"/>
        <v>#VALUE!</v>
      </c>
      <c r="FT116" s="37" t="e">
        <f t="shared" si="158"/>
        <v>#VALUE!</v>
      </c>
      <c r="FU116" s="37" t="e">
        <f t="shared" si="158"/>
        <v>#VALUE!</v>
      </c>
      <c r="FV116" s="37" t="e">
        <f t="shared" si="158"/>
        <v>#VALUE!</v>
      </c>
      <c r="FW116" s="37" t="e">
        <f t="shared" si="158"/>
        <v>#VALUE!</v>
      </c>
      <c r="FX116" s="37" t="e">
        <f t="shared" si="158"/>
        <v>#VALUE!</v>
      </c>
      <c r="FY116" s="37" t="e">
        <f t="shared" si="158"/>
        <v>#VALUE!</v>
      </c>
      <c r="FZ116" s="37" t="e">
        <f t="shared" si="158"/>
        <v>#VALUE!</v>
      </c>
      <c r="GA116" s="37" t="e">
        <f t="shared" si="158"/>
        <v>#VALUE!</v>
      </c>
      <c r="GB116" s="37" t="e">
        <f t="shared" si="158"/>
        <v>#VALUE!</v>
      </c>
      <c r="GC116" s="37" t="e">
        <f t="shared" si="158"/>
        <v>#VALUE!</v>
      </c>
      <c r="GD116" s="37" t="e">
        <f t="shared" si="158"/>
        <v>#VALUE!</v>
      </c>
      <c r="GE116" s="37" t="e">
        <f t="shared" si="158"/>
        <v>#VALUE!</v>
      </c>
      <c r="GF116" s="37" t="e">
        <f t="shared" si="158"/>
        <v>#VALUE!</v>
      </c>
      <c r="GG116" s="37" t="e">
        <f t="shared" si="158"/>
        <v>#VALUE!</v>
      </c>
      <c r="GH116" s="37" t="e">
        <f t="shared" si="158"/>
        <v>#VALUE!</v>
      </c>
      <c r="GI116" s="37" t="e">
        <f t="shared" si="158"/>
        <v>#VALUE!</v>
      </c>
      <c r="GJ116" s="37" t="e">
        <f t="shared" si="158"/>
        <v>#VALUE!</v>
      </c>
      <c r="GK116" s="37" t="e">
        <f t="shared" si="158"/>
        <v>#VALUE!</v>
      </c>
      <c r="GL116" s="37" t="e">
        <f t="shared" si="158"/>
        <v>#VALUE!</v>
      </c>
      <c r="GM116" s="37" t="e">
        <f t="shared" si="158"/>
        <v>#VALUE!</v>
      </c>
      <c r="GN116" s="37" t="e">
        <f t="shared" si="158"/>
        <v>#VALUE!</v>
      </c>
      <c r="GO116" s="37" t="e">
        <f t="shared" si="158"/>
        <v>#VALUE!</v>
      </c>
      <c r="GP116" s="37" t="e">
        <f t="shared" si="158"/>
        <v>#VALUE!</v>
      </c>
      <c r="GQ116" s="37" t="e">
        <f t="shared" si="158"/>
        <v>#VALUE!</v>
      </c>
      <c r="GR116" s="37" t="e">
        <f t="shared" si="158"/>
        <v>#VALUE!</v>
      </c>
      <c r="GS116" s="37" t="e">
        <f t="shared" si="158"/>
        <v>#VALUE!</v>
      </c>
      <c r="GT116" s="37" t="e">
        <f t="shared" si="158"/>
        <v>#VALUE!</v>
      </c>
      <c r="GU116" s="37" t="e">
        <f t="shared" si="158"/>
        <v>#VALUE!</v>
      </c>
      <c r="GV116" s="37" t="e">
        <f t="shared" si="158"/>
        <v>#VALUE!</v>
      </c>
      <c r="GW116" s="37" t="e">
        <f t="shared" si="158"/>
        <v>#VALUE!</v>
      </c>
      <c r="GX116" s="37" t="e">
        <f t="shared" si="158"/>
        <v>#VALUE!</v>
      </c>
      <c r="GY116" s="37" t="e">
        <f t="shared" si="158"/>
        <v>#VALUE!</v>
      </c>
      <c r="GZ116" s="37" t="e">
        <f t="shared" si="158"/>
        <v>#VALUE!</v>
      </c>
      <c r="HA116" s="37" t="e">
        <f t="shared" si="158"/>
        <v>#VALUE!</v>
      </c>
      <c r="HB116" s="37" t="e">
        <f t="shared" si="158"/>
        <v>#VALUE!</v>
      </c>
      <c r="HC116" s="37" t="e">
        <f t="shared" ref="HC116:IS116" si="159">IF(HC$36="x",FALSE,IF(AND($M116&gt;=HC$40,$M116&lt;HD$40),TRUE,IF($Q116&lt;&gt;FALSE,IF(HB116=TRUE,IF(HC$40&lt;=$Q116,TRUE,FALSE),FALSE),FALSE)))</f>
        <v>#VALUE!</v>
      </c>
      <c r="HD116" s="37" t="e">
        <f t="shared" si="159"/>
        <v>#VALUE!</v>
      </c>
      <c r="HE116" s="37" t="e">
        <f t="shared" si="159"/>
        <v>#VALUE!</v>
      </c>
      <c r="HF116" s="37" t="e">
        <f t="shared" si="159"/>
        <v>#VALUE!</v>
      </c>
      <c r="HG116" s="37" t="e">
        <f t="shared" si="159"/>
        <v>#VALUE!</v>
      </c>
      <c r="HH116" s="37" t="e">
        <f t="shared" si="159"/>
        <v>#VALUE!</v>
      </c>
      <c r="HI116" s="37" t="e">
        <f t="shared" si="159"/>
        <v>#VALUE!</v>
      </c>
      <c r="HJ116" s="37" t="e">
        <f t="shared" si="159"/>
        <v>#VALUE!</v>
      </c>
      <c r="HK116" s="37" t="e">
        <f t="shared" si="159"/>
        <v>#VALUE!</v>
      </c>
      <c r="HL116" s="37" t="e">
        <f t="shared" si="159"/>
        <v>#VALUE!</v>
      </c>
      <c r="HM116" s="37" t="e">
        <f t="shared" si="159"/>
        <v>#VALUE!</v>
      </c>
      <c r="HN116" s="37" t="e">
        <f t="shared" si="159"/>
        <v>#VALUE!</v>
      </c>
      <c r="HO116" s="37" t="e">
        <f t="shared" si="159"/>
        <v>#VALUE!</v>
      </c>
      <c r="HP116" s="37" t="e">
        <f t="shared" si="159"/>
        <v>#VALUE!</v>
      </c>
      <c r="HQ116" s="37" t="e">
        <f t="shared" si="159"/>
        <v>#VALUE!</v>
      </c>
      <c r="HR116" s="37" t="e">
        <f t="shared" si="159"/>
        <v>#VALUE!</v>
      </c>
      <c r="HS116" s="37" t="e">
        <f t="shared" si="159"/>
        <v>#VALUE!</v>
      </c>
      <c r="HT116" s="37" t="e">
        <f t="shared" si="159"/>
        <v>#VALUE!</v>
      </c>
      <c r="HU116" s="37" t="e">
        <f t="shared" si="159"/>
        <v>#VALUE!</v>
      </c>
      <c r="HV116" s="37" t="e">
        <f t="shared" si="159"/>
        <v>#VALUE!</v>
      </c>
      <c r="HW116" s="37" t="e">
        <f t="shared" si="159"/>
        <v>#VALUE!</v>
      </c>
      <c r="HX116" s="37" t="e">
        <f t="shared" si="159"/>
        <v>#VALUE!</v>
      </c>
      <c r="HY116" s="37" t="e">
        <f t="shared" si="159"/>
        <v>#VALUE!</v>
      </c>
      <c r="HZ116" s="37" t="e">
        <f t="shared" si="159"/>
        <v>#VALUE!</v>
      </c>
      <c r="IA116" s="37" t="e">
        <f t="shared" si="159"/>
        <v>#VALUE!</v>
      </c>
      <c r="IB116" s="37" t="e">
        <f t="shared" si="159"/>
        <v>#VALUE!</v>
      </c>
      <c r="IC116" s="37" t="e">
        <f t="shared" si="159"/>
        <v>#VALUE!</v>
      </c>
      <c r="ID116" s="37" t="e">
        <f t="shared" si="159"/>
        <v>#VALUE!</v>
      </c>
      <c r="IE116" s="37" t="e">
        <f t="shared" si="159"/>
        <v>#VALUE!</v>
      </c>
      <c r="IF116" s="37" t="e">
        <f t="shared" si="159"/>
        <v>#VALUE!</v>
      </c>
      <c r="IG116" s="37" t="e">
        <f t="shared" si="159"/>
        <v>#VALUE!</v>
      </c>
      <c r="IH116" s="37" t="e">
        <f t="shared" si="159"/>
        <v>#VALUE!</v>
      </c>
      <c r="II116" s="37" t="e">
        <f t="shared" si="159"/>
        <v>#VALUE!</v>
      </c>
      <c r="IJ116" s="37" t="e">
        <f t="shared" si="159"/>
        <v>#VALUE!</v>
      </c>
      <c r="IK116" s="37" t="e">
        <f t="shared" si="159"/>
        <v>#VALUE!</v>
      </c>
      <c r="IL116" s="37" t="e">
        <f t="shared" si="159"/>
        <v>#VALUE!</v>
      </c>
      <c r="IM116" s="37" t="e">
        <f t="shared" si="159"/>
        <v>#VALUE!</v>
      </c>
      <c r="IN116" s="37" t="e">
        <f t="shared" si="159"/>
        <v>#VALUE!</v>
      </c>
      <c r="IO116" s="37" t="e">
        <f t="shared" si="159"/>
        <v>#VALUE!</v>
      </c>
      <c r="IP116" s="37" t="e">
        <f t="shared" si="159"/>
        <v>#VALUE!</v>
      </c>
      <c r="IQ116" s="37" t="e">
        <f t="shared" si="159"/>
        <v>#VALUE!</v>
      </c>
      <c r="IR116" s="37" t="e">
        <f t="shared" si="159"/>
        <v>#VALUE!</v>
      </c>
      <c r="IS116" s="37" t="e">
        <f t="shared" si="159"/>
        <v>#VALUE!</v>
      </c>
    </row>
    <row r="117" spans="1:253" ht="15" customHeight="1">
      <c r="B117" s="243">
        <v>21</v>
      </c>
      <c r="C117" s="256" t="s">
        <v>95</v>
      </c>
      <c r="D117" s="256"/>
      <c r="E117" s="246"/>
      <c r="F117" s="247"/>
      <c r="G117" s="228"/>
      <c r="H117" s="229"/>
      <c r="I117" s="228"/>
      <c r="J117" s="229"/>
      <c r="K117" s="224">
        <f>IF(G117="",0,IF(I117="",1,(I117-G117+1)))</f>
        <v>0</v>
      </c>
      <c r="L117" s="222"/>
      <c r="M117" s="223" t="s">
        <v>76</v>
      </c>
      <c r="N117" s="223"/>
      <c r="O117" s="223"/>
      <c r="P117" s="223"/>
      <c r="Q117" s="223"/>
      <c r="R117" s="32"/>
      <c r="S117" s="33"/>
      <c r="T117" s="33"/>
      <c r="U117" s="34"/>
      <c r="V117" s="32"/>
      <c r="W117" s="33"/>
      <c r="X117" s="33"/>
      <c r="Y117" s="34"/>
      <c r="Z117" s="32"/>
      <c r="AA117" s="33"/>
      <c r="AB117" s="33"/>
      <c r="AC117" s="34"/>
      <c r="AD117" s="32"/>
      <c r="AE117" s="33"/>
      <c r="AF117" s="33"/>
      <c r="AG117" s="34"/>
      <c r="AH117" s="32"/>
      <c r="AI117" s="33"/>
      <c r="AJ117" s="33"/>
      <c r="AK117" s="34"/>
      <c r="AL117" s="32"/>
      <c r="AM117" s="33"/>
      <c r="AN117" s="33"/>
      <c r="AO117" s="34"/>
      <c r="AP117" s="32"/>
      <c r="AQ117" s="33"/>
      <c r="AR117" s="33"/>
      <c r="AS117" s="34"/>
      <c r="AT117" s="32"/>
      <c r="AU117" s="33"/>
      <c r="AV117" s="33"/>
      <c r="AW117" s="34"/>
      <c r="AX117" s="32"/>
      <c r="AY117" s="33"/>
      <c r="AZ117" s="33"/>
      <c r="BA117" s="34"/>
      <c r="BB117" s="32"/>
      <c r="BC117" s="33"/>
      <c r="BD117" s="33"/>
      <c r="BE117" s="34"/>
      <c r="BF117" s="32"/>
      <c r="BG117" s="33"/>
      <c r="BH117" s="33"/>
      <c r="BI117" s="34"/>
      <c r="BJ117" s="32"/>
      <c r="BK117" s="33"/>
      <c r="BL117" s="33"/>
      <c r="BM117" s="34"/>
      <c r="BN117" s="32"/>
      <c r="BO117" s="33"/>
      <c r="BP117" s="33"/>
      <c r="BQ117" s="34"/>
      <c r="BR117" s="32"/>
      <c r="BS117" s="33"/>
      <c r="BT117" s="33"/>
      <c r="BU117" s="34"/>
      <c r="BV117" s="32"/>
      <c r="BW117" s="33"/>
      <c r="BX117" s="33"/>
      <c r="BY117" s="34"/>
      <c r="BZ117" s="32"/>
      <c r="CA117" s="33"/>
      <c r="CB117" s="33"/>
      <c r="CC117" s="34"/>
      <c r="CD117" s="32"/>
      <c r="CE117" s="33"/>
      <c r="CF117" s="33"/>
      <c r="CG117" s="34"/>
      <c r="CH117" s="32"/>
      <c r="CI117" s="33"/>
      <c r="CJ117" s="33"/>
      <c r="CK117" s="34"/>
      <c r="CL117" s="32"/>
      <c r="CM117" s="33"/>
      <c r="CN117" s="33"/>
      <c r="CO117" s="34"/>
      <c r="CP117" s="32"/>
      <c r="CQ117" s="33"/>
      <c r="CR117" s="33"/>
      <c r="CS117" s="34"/>
      <c r="CT117" s="32"/>
      <c r="CU117" s="33"/>
      <c r="CV117" s="33"/>
      <c r="CW117" s="34"/>
      <c r="CX117" s="32"/>
      <c r="CY117" s="33"/>
      <c r="CZ117" s="33"/>
      <c r="DA117" s="34"/>
      <c r="DB117" s="32"/>
      <c r="DC117" s="33"/>
      <c r="DD117" s="33"/>
      <c r="DE117" s="34"/>
      <c r="DF117" s="32"/>
      <c r="DG117" s="33"/>
      <c r="DH117" s="33"/>
      <c r="DI117" s="34"/>
      <c r="DJ117" s="32"/>
      <c r="DK117" s="33"/>
      <c r="DL117" s="33"/>
      <c r="DM117" s="34"/>
      <c r="DN117" s="32"/>
      <c r="DO117" s="33"/>
      <c r="DP117" s="33"/>
      <c r="DQ117" s="34"/>
      <c r="DR117" s="32"/>
      <c r="DS117" s="33"/>
      <c r="DT117" s="33"/>
      <c r="DU117" s="34"/>
      <c r="DV117" s="32"/>
      <c r="DW117" s="33"/>
      <c r="DX117" s="33"/>
      <c r="DY117" s="34"/>
      <c r="DZ117" s="32"/>
      <c r="EA117" s="33"/>
      <c r="EB117" s="33"/>
      <c r="EC117" s="34"/>
      <c r="ED117" s="32"/>
      <c r="EE117" s="33"/>
      <c r="EF117" s="33"/>
      <c r="EG117" s="34"/>
      <c r="EH117" s="32"/>
      <c r="EI117" s="33"/>
      <c r="EJ117" s="33"/>
      <c r="EK117" s="34"/>
      <c r="EL117" s="32"/>
      <c r="EM117" s="33"/>
      <c r="EN117" s="33"/>
      <c r="EO117" s="34"/>
      <c r="EP117" s="32"/>
      <c r="EQ117" s="33"/>
      <c r="ER117" s="33"/>
      <c r="ES117" s="34"/>
      <c r="ET117" s="32"/>
      <c r="EU117" s="33"/>
      <c r="EV117" s="33"/>
      <c r="EW117" s="34"/>
      <c r="EX117" s="32"/>
      <c r="EY117" s="33"/>
      <c r="EZ117" s="33"/>
      <c r="FA117" s="34"/>
      <c r="FB117" s="32"/>
      <c r="FC117" s="33"/>
      <c r="FD117" s="33"/>
      <c r="FE117" s="34"/>
      <c r="FF117" s="32"/>
      <c r="FG117" s="33"/>
      <c r="FH117" s="33"/>
      <c r="FI117" s="34"/>
      <c r="FJ117" s="32"/>
      <c r="FK117" s="33"/>
      <c r="FL117" s="33"/>
      <c r="FM117" s="34"/>
      <c r="FN117" s="32"/>
      <c r="FO117" s="33"/>
      <c r="FP117" s="33"/>
      <c r="FQ117" s="34"/>
      <c r="FR117" s="32"/>
      <c r="FS117" s="33"/>
      <c r="FT117" s="33"/>
      <c r="FU117" s="34"/>
      <c r="FV117" s="32"/>
      <c r="FW117" s="33"/>
      <c r="FX117" s="33"/>
      <c r="FY117" s="34"/>
      <c r="FZ117" s="32"/>
      <c r="GA117" s="33"/>
      <c r="GB117" s="33"/>
      <c r="GC117" s="34"/>
      <c r="GD117" s="32"/>
      <c r="GE117" s="33"/>
      <c r="GF117" s="33"/>
      <c r="GG117" s="34"/>
      <c r="GH117" s="32"/>
      <c r="GI117" s="33"/>
      <c r="GJ117" s="33"/>
      <c r="GK117" s="34"/>
      <c r="GL117" s="32"/>
      <c r="GM117" s="33"/>
      <c r="GN117" s="33"/>
      <c r="GO117" s="34"/>
      <c r="GP117" s="32"/>
      <c r="GQ117" s="33"/>
      <c r="GR117" s="33"/>
      <c r="GS117" s="34"/>
      <c r="GT117" s="32"/>
      <c r="GU117" s="33"/>
      <c r="GV117" s="33"/>
      <c r="GW117" s="34"/>
      <c r="GX117" s="32"/>
      <c r="GY117" s="33"/>
      <c r="GZ117" s="33"/>
      <c r="HA117" s="34"/>
      <c r="HB117" s="32"/>
      <c r="HC117" s="33"/>
      <c r="HD117" s="33"/>
      <c r="HE117" s="34"/>
      <c r="HF117" s="32"/>
      <c r="HG117" s="33"/>
      <c r="HH117" s="33"/>
      <c r="HI117" s="34"/>
      <c r="HJ117" s="32"/>
      <c r="HK117" s="33"/>
      <c r="HL117" s="33"/>
      <c r="HM117" s="34"/>
      <c r="HN117" s="32"/>
      <c r="HO117" s="33"/>
      <c r="HP117" s="33"/>
      <c r="HQ117" s="34"/>
      <c r="HR117" s="32"/>
      <c r="HS117" s="33"/>
      <c r="HT117" s="33"/>
      <c r="HU117" s="34"/>
      <c r="HV117" s="32"/>
      <c r="HW117" s="33"/>
      <c r="HX117" s="33"/>
      <c r="HY117" s="34"/>
      <c r="HZ117" s="32"/>
      <c r="IA117" s="33"/>
      <c r="IB117" s="33"/>
      <c r="IC117" s="34"/>
      <c r="ID117" s="32"/>
      <c r="IE117" s="33"/>
      <c r="IF117" s="33"/>
      <c r="IG117" s="34"/>
      <c r="IH117" s="32"/>
      <c r="II117" s="33"/>
      <c r="IJ117" s="33"/>
      <c r="IK117" s="34"/>
      <c r="IL117" s="32"/>
      <c r="IM117" s="33"/>
      <c r="IN117" s="33"/>
      <c r="IO117" s="34"/>
      <c r="IP117" s="32"/>
      <c r="IQ117" s="33"/>
      <c r="IR117" s="33"/>
      <c r="IS117" s="34"/>
    </row>
    <row r="118" spans="1:253" ht="0.15" customHeight="1">
      <c r="B118" s="244"/>
      <c r="C118" s="256"/>
      <c r="D118" s="256"/>
      <c r="E118" s="246"/>
      <c r="F118" s="247"/>
      <c r="G118" s="183"/>
      <c r="H118" s="184"/>
      <c r="I118" s="183"/>
      <c r="J118" s="185"/>
      <c r="K118" s="224"/>
      <c r="L118" s="222"/>
      <c r="M118" s="95" t="e">
        <f>ROUND(TEXT(G117,"????"),0)</f>
        <v>#VALUE!</v>
      </c>
      <c r="N118" s="96"/>
      <c r="O118" s="96"/>
      <c r="P118" s="96"/>
      <c r="Q118" s="95" t="b">
        <f>IF(COUNT(I117)=1,ROUND(TEXT(I117,"????"),0),FALSE)</f>
        <v>0</v>
      </c>
      <c r="R118" s="37" t="e">
        <f>IF(R$36="x",FALSE,IF(AND($M118&gt;=R$40,$M118&lt;S$40),TRUE,IF($Q118&lt;&gt;FALSE,IF($Q118&lt;=R$40,TRUE,FALSE))))</f>
        <v>#VALUE!</v>
      </c>
      <c r="S118" s="37" t="e">
        <f t="shared" ref="S118:CD118" si="160">IF(S$36="x",FALSE,IF(AND($M118&gt;=S$40,$M118&lt;T$40),TRUE,IF($Q118&lt;&gt;FALSE,IF(R118=TRUE,IF(S$40&lt;=$Q118,TRUE,FALSE),FALSE),FALSE)))</f>
        <v>#VALUE!</v>
      </c>
      <c r="T118" s="37" t="e">
        <f t="shared" si="160"/>
        <v>#VALUE!</v>
      </c>
      <c r="U118" s="37" t="e">
        <f t="shared" si="160"/>
        <v>#VALUE!</v>
      </c>
      <c r="V118" s="37" t="e">
        <f t="shared" si="160"/>
        <v>#VALUE!</v>
      </c>
      <c r="W118" s="37" t="e">
        <f t="shared" si="160"/>
        <v>#VALUE!</v>
      </c>
      <c r="X118" s="37" t="e">
        <f t="shared" si="160"/>
        <v>#VALUE!</v>
      </c>
      <c r="Y118" s="37" t="e">
        <f t="shared" si="160"/>
        <v>#VALUE!</v>
      </c>
      <c r="Z118" s="37" t="e">
        <f t="shared" si="160"/>
        <v>#VALUE!</v>
      </c>
      <c r="AA118" s="37" t="e">
        <f t="shared" si="160"/>
        <v>#VALUE!</v>
      </c>
      <c r="AB118" s="37" t="e">
        <f t="shared" si="160"/>
        <v>#VALUE!</v>
      </c>
      <c r="AC118" s="37" t="e">
        <f t="shared" si="160"/>
        <v>#VALUE!</v>
      </c>
      <c r="AD118" s="37" t="e">
        <f t="shared" si="160"/>
        <v>#VALUE!</v>
      </c>
      <c r="AE118" s="37" t="e">
        <f t="shared" si="160"/>
        <v>#VALUE!</v>
      </c>
      <c r="AF118" s="37" t="e">
        <f t="shared" si="160"/>
        <v>#VALUE!</v>
      </c>
      <c r="AG118" s="37" t="e">
        <f t="shared" si="160"/>
        <v>#VALUE!</v>
      </c>
      <c r="AH118" s="37" t="e">
        <f t="shared" si="160"/>
        <v>#VALUE!</v>
      </c>
      <c r="AI118" s="37" t="e">
        <f t="shared" si="160"/>
        <v>#VALUE!</v>
      </c>
      <c r="AJ118" s="37" t="e">
        <f t="shared" si="160"/>
        <v>#VALUE!</v>
      </c>
      <c r="AK118" s="37" t="e">
        <f t="shared" si="160"/>
        <v>#VALUE!</v>
      </c>
      <c r="AL118" s="37" t="e">
        <f t="shared" si="160"/>
        <v>#VALUE!</v>
      </c>
      <c r="AM118" s="37" t="e">
        <f t="shared" si="160"/>
        <v>#VALUE!</v>
      </c>
      <c r="AN118" s="37" t="e">
        <f t="shared" si="160"/>
        <v>#VALUE!</v>
      </c>
      <c r="AO118" s="37" t="e">
        <f t="shared" si="160"/>
        <v>#VALUE!</v>
      </c>
      <c r="AP118" s="37" t="e">
        <f t="shared" si="160"/>
        <v>#VALUE!</v>
      </c>
      <c r="AQ118" s="37" t="e">
        <f t="shared" si="160"/>
        <v>#VALUE!</v>
      </c>
      <c r="AR118" s="37" t="e">
        <f t="shared" si="160"/>
        <v>#VALUE!</v>
      </c>
      <c r="AS118" s="37" t="e">
        <f t="shared" si="160"/>
        <v>#VALUE!</v>
      </c>
      <c r="AT118" s="37" t="e">
        <f t="shared" si="160"/>
        <v>#VALUE!</v>
      </c>
      <c r="AU118" s="37" t="e">
        <f t="shared" si="160"/>
        <v>#VALUE!</v>
      </c>
      <c r="AV118" s="37" t="e">
        <f t="shared" si="160"/>
        <v>#VALUE!</v>
      </c>
      <c r="AW118" s="37" t="e">
        <f t="shared" si="160"/>
        <v>#VALUE!</v>
      </c>
      <c r="AX118" s="37" t="e">
        <f t="shared" si="160"/>
        <v>#VALUE!</v>
      </c>
      <c r="AY118" s="37" t="e">
        <f t="shared" si="160"/>
        <v>#VALUE!</v>
      </c>
      <c r="AZ118" s="37" t="e">
        <f t="shared" si="160"/>
        <v>#VALUE!</v>
      </c>
      <c r="BA118" s="37" t="e">
        <f t="shared" si="160"/>
        <v>#VALUE!</v>
      </c>
      <c r="BB118" s="37" t="e">
        <f t="shared" si="160"/>
        <v>#VALUE!</v>
      </c>
      <c r="BC118" s="37" t="e">
        <f t="shared" si="160"/>
        <v>#VALUE!</v>
      </c>
      <c r="BD118" s="37" t="e">
        <f t="shared" si="160"/>
        <v>#VALUE!</v>
      </c>
      <c r="BE118" s="37" t="e">
        <f t="shared" si="160"/>
        <v>#VALUE!</v>
      </c>
      <c r="BF118" s="37" t="e">
        <f t="shared" si="160"/>
        <v>#VALUE!</v>
      </c>
      <c r="BG118" s="37" t="e">
        <f t="shared" si="160"/>
        <v>#VALUE!</v>
      </c>
      <c r="BH118" s="37" t="e">
        <f t="shared" si="160"/>
        <v>#VALUE!</v>
      </c>
      <c r="BI118" s="37" t="e">
        <f t="shared" si="160"/>
        <v>#VALUE!</v>
      </c>
      <c r="BJ118" s="37" t="e">
        <f t="shared" si="160"/>
        <v>#VALUE!</v>
      </c>
      <c r="BK118" s="37" t="e">
        <f t="shared" si="160"/>
        <v>#VALUE!</v>
      </c>
      <c r="BL118" s="37" t="e">
        <f t="shared" si="160"/>
        <v>#VALUE!</v>
      </c>
      <c r="BM118" s="37" t="e">
        <f t="shared" si="160"/>
        <v>#VALUE!</v>
      </c>
      <c r="BN118" s="37" t="e">
        <f t="shared" si="160"/>
        <v>#VALUE!</v>
      </c>
      <c r="BO118" s="37" t="e">
        <f t="shared" si="160"/>
        <v>#VALUE!</v>
      </c>
      <c r="BP118" s="37" t="e">
        <f t="shared" si="160"/>
        <v>#VALUE!</v>
      </c>
      <c r="BQ118" s="37" t="e">
        <f t="shared" si="160"/>
        <v>#VALUE!</v>
      </c>
      <c r="BR118" s="37" t="e">
        <f t="shared" si="160"/>
        <v>#VALUE!</v>
      </c>
      <c r="BS118" s="37" t="e">
        <f t="shared" si="160"/>
        <v>#VALUE!</v>
      </c>
      <c r="BT118" s="37" t="e">
        <f t="shared" si="160"/>
        <v>#VALUE!</v>
      </c>
      <c r="BU118" s="37" t="e">
        <f t="shared" si="160"/>
        <v>#VALUE!</v>
      </c>
      <c r="BV118" s="37" t="e">
        <f t="shared" si="160"/>
        <v>#VALUE!</v>
      </c>
      <c r="BW118" s="37" t="e">
        <f t="shared" si="160"/>
        <v>#VALUE!</v>
      </c>
      <c r="BX118" s="37" t="e">
        <f t="shared" si="160"/>
        <v>#VALUE!</v>
      </c>
      <c r="BY118" s="37" t="e">
        <f t="shared" si="160"/>
        <v>#VALUE!</v>
      </c>
      <c r="BZ118" s="37" t="e">
        <f t="shared" si="160"/>
        <v>#VALUE!</v>
      </c>
      <c r="CA118" s="37" t="e">
        <f t="shared" si="160"/>
        <v>#VALUE!</v>
      </c>
      <c r="CB118" s="37" t="e">
        <f t="shared" si="160"/>
        <v>#VALUE!</v>
      </c>
      <c r="CC118" s="37" t="e">
        <f t="shared" si="160"/>
        <v>#VALUE!</v>
      </c>
      <c r="CD118" s="37" t="e">
        <f t="shared" si="160"/>
        <v>#VALUE!</v>
      </c>
      <c r="CE118" s="37" t="e">
        <f t="shared" ref="CE118:EP118" si="161">IF(CE$36="x",FALSE,IF(AND($M118&gt;=CE$40,$M118&lt;CF$40),TRUE,IF($Q118&lt;&gt;FALSE,IF(CD118=TRUE,IF(CE$40&lt;=$Q118,TRUE,FALSE),FALSE),FALSE)))</f>
        <v>#VALUE!</v>
      </c>
      <c r="CF118" s="37" t="e">
        <f t="shared" si="161"/>
        <v>#VALUE!</v>
      </c>
      <c r="CG118" s="37" t="e">
        <f t="shared" si="161"/>
        <v>#VALUE!</v>
      </c>
      <c r="CH118" s="37" t="e">
        <f t="shared" si="161"/>
        <v>#VALUE!</v>
      </c>
      <c r="CI118" s="37" t="e">
        <f t="shared" si="161"/>
        <v>#VALUE!</v>
      </c>
      <c r="CJ118" s="37" t="e">
        <f t="shared" si="161"/>
        <v>#VALUE!</v>
      </c>
      <c r="CK118" s="37" t="e">
        <f t="shared" si="161"/>
        <v>#VALUE!</v>
      </c>
      <c r="CL118" s="37" t="e">
        <f t="shared" si="161"/>
        <v>#VALUE!</v>
      </c>
      <c r="CM118" s="37" t="e">
        <f t="shared" si="161"/>
        <v>#VALUE!</v>
      </c>
      <c r="CN118" s="37" t="e">
        <f t="shared" si="161"/>
        <v>#VALUE!</v>
      </c>
      <c r="CO118" s="37" t="e">
        <f t="shared" si="161"/>
        <v>#VALUE!</v>
      </c>
      <c r="CP118" s="37" t="e">
        <f t="shared" si="161"/>
        <v>#VALUE!</v>
      </c>
      <c r="CQ118" s="37" t="e">
        <f t="shared" si="161"/>
        <v>#VALUE!</v>
      </c>
      <c r="CR118" s="37" t="e">
        <f t="shared" si="161"/>
        <v>#VALUE!</v>
      </c>
      <c r="CS118" s="37" t="e">
        <f t="shared" si="161"/>
        <v>#VALUE!</v>
      </c>
      <c r="CT118" s="37" t="e">
        <f t="shared" si="161"/>
        <v>#VALUE!</v>
      </c>
      <c r="CU118" s="37" t="e">
        <f t="shared" si="161"/>
        <v>#VALUE!</v>
      </c>
      <c r="CV118" s="37" t="e">
        <f t="shared" si="161"/>
        <v>#VALUE!</v>
      </c>
      <c r="CW118" s="37" t="e">
        <f t="shared" si="161"/>
        <v>#VALUE!</v>
      </c>
      <c r="CX118" s="37" t="e">
        <f t="shared" si="161"/>
        <v>#VALUE!</v>
      </c>
      <c r="CY118" s="37" t="e">
        <f t="shared" si="161"/>
        <v>#VALUE!</v>
      </c>
      <c r="CZ118" s="37" t="e">
        <f t="shared" si="161"/>
        <v>#VALUE!</v>
      </c>
      <c r="DA118" s="37" t="e">
        <f t="shared" si="161"/>
        <v>#VALUE!</v>
      </c>
      <c r="DB118" s="37" t="e">
        <f t="shared" si="161"/>
        <v>#VALUE!</v>
      </c>
      <c r="DC118" s="37" t="e">
        <f t="shared" si="161"/>
        <v>#VALUE!</v>
      </c>
      <c r="DD118" s="37" t="e">
        <f t="shared" si="161"/>
        <v>#VALUE!</v>
      </c>
      <c r="DE118" s="37" t="e">
        <f t="shared" si="161"/>
        <v>#VALUE!</v>
      </c>
      <c r="DF118" s="37" t="e">
        <f t="shared" si="161"/>
        <v>#VALUE!</v>
      </c>
      <c r="DG118" s="37" t="e">
        <f t="shared" si="161"/>
        <v>#VALUE!</v>
      </c>
      <c r="DH118" s="37" t="e">
        <f t="shared" si="161"/>
        <v>#VALUE!</v>
      </c>
      <c r="DI118" s="37" t="e">
        <f t="shared" si="161"/>
        <v>#VALUE!</v>
      </c>
      <c r="DJ118" s="37" t="e">
        <f t="shared" si="161"/>
        <v>#VALUE!</v>
      </c>
      <c r="DK118" s="37" t="e">
        <f t="shared" si="161"/>
        <v>#VALUE!</v>
      </c>
      <c r="DL118" s="37" t="e">
        <f t="shared" si="161"/>
        <v>#VALUE!</v>
      </c>
      <c r="DM118" s="37" t="e">
        <f t="shared" si="161"/>
        <v>#VALUE!</v>
      </c>
      <c r="DN118" s="37" t="e">
        <f t="shared" si="161"/>
        <v>#VALUE!</v>
      </c>
      <c r="DO118" s="37" t="e">
        <f t="shared" si="161"/>
        <v>#VALUE!</v>
      </c>
      <c r="DP118" s="37" t="e">
        <f t="shared" si="161"/>
        <v>#VALUE!</v>
      </c>
      <c r="DQ118" s="37" t="e">
        <f t="shared" si="161"/>
        <v>#VALUE!</v>
      </c>
      <c r="DR118" s="37" t="e">
        <f t="shared" si="161"/>
        <v>#VALUE!</v>
      </c>
      <c r="DS118" s="37" t="e">
        <f t="shared" si="161"/>
        <v>#VALUE!</v>
      </c>
      <c r="DT118" s="37" t="e">
        <f t="shared" si="161"/>
        <v>#VALUE!</v>
      </c>
      <c r="DU118" s="37" t="e">
        <f t="shared" si="161"/>
        <v>#VALUE!</v>
      </c>
      <c r="DV118" s="37" t="e">
        <f t="shared" si="161"/>
        <v>#VALUE!</v>
      </c>
      <c r="DW118" s="37" t="e">
        <f t="shared" si="161"/>
        <v>#VALUE!</v>
      </c>
      <c r="DX118" s="37" t="e">
        <f t="shared" si="161"/>
        <v>#VALUE!</v>
      </c>
      <c r="DY118" s="37" t="e">
        <f t="shared" si="161"/>
        <v>#VALUE!</v>
      </c>
      <c r="DZ118" s="37" t="e">
        <f t="shared" si="161"/>
        <v>#VALUE!</v>
      </c>
      <c r="EA118" s="37" t="e">
        <f t="shared" si="161"/>
        <v>#VALUE!</v>
      </c>
      <c r="EB118" s="37" t="e">
        <f t="shared" si="161"/>
        <v>#VALUE!</v>
      </c>
      <c r="EC118" s="37" t="e">
        <f t="shared" si="161"/>
        <v>#VALUE!</v>
      </c>
      <c r="ED118" s="37" t="e">
        <f t="shared" si="161"/>
        <v>#VALUE!</v>
      </c>
      <c r="EE118" s="37" t="e">
        <f t="shared" si="161"/>
        <v>#VALUE!</v>
      </c>
      <c r="EF118" s="37" t="e">
        <f t="shared" si="161"/>
        <v>#VALUE!</v>
      </c>
      <c r="EG118" s="37" t="e">
        <f t="shared" si="161"/>
        <v>#VALUE!</v>
      </c>
      <c r="EH118" s="37" t="e">
        <f t="shared" si="161"/>
        <v>#VALUE!</v>
      </c>
      <c r="EI118" s="37" t="e">
        <f t="shared" si="161"/>
        <v>#VALUE!</v>
      </c>
      <c r="EJ118" s="37" t="e">
        <f t="shared" si="161"/>
        <v>#VALUE!</v>
      </c>
      <c r="EK118" s="37" t="e">
        <f t="shared" si="161"/>
        <v>#VALUE!</v>
      </c>
      <c r="EL118" s="37" t="e">
        <f t="shared" si="161"/>
        <v>#VALUE!</v>
      </c>
      <c r="EM118" s="37" t="e">
        <f t="shared" si="161"/>
        <v>#VALUE!</v>
      </c>
      <c r="EN118" s="37" t="e">
        <f t="shared" si="161"/>
        <v>#VALUE!</v>
      </c>
      <c r="EO118" s="37" t="e">
        <f t="shared" si="161"/>
        <v>#VALUE!</v>
      </c>
      <c r="EP118" s="37" t="e">
        <f t="shared" si="161"/>
        <v>#VALUE!</v>
      </c>
      <c r="EQ118" s="37" t="e">
        <f t="shared" ref="EQ118:HB118" si="162">IF(EQ$36="x",FALSE,IF(AND($M118&gt;=EQ$40,$M118&lt;ER$40),TRUE,IF($Q118&lt;&gt;FALSE,IF(EP118=TRUE,IF(EQ$40&lt;=$Q118,TRUE,FALSE),FALSE),FALSE)))</f>
        <v>#VALUE!</v>
      </c>
      <c r="ER118" s="37" t="e">
        <f t="shared" si="162"/>
        <v>#VALUE!</v>
      </c>
      <c r="ES118" s="37" t="e">
        <f t="shared" si="162"/>
        <v>#VALUE!</v>
      </c>
      <c r="ET118" s="37" t="e">
        <f t="shared" si="162"/>
        <v>#VALUE!</v>
      </c>
      <c r="EU118" s="37" t="e">
        <f t="shared" si="162"/>
        <v>#VALUE!</v>
      </c>
      <c r="EV118" s="37" t="e">
        <f t="shared" si="162"/>
        <v>#VALUE!</v>
      </c>
      <c r="EW118" s="37" t="e">
        <f t="shared" si="162"/>
        <v>#VALUE!</v>
      </c>
      <c r="EX118" s="37" t="e">
        <f t="shared" si="162"/>
        <v>#VALUE!</v>
      </c>
      <c r="EY118" s="37" t="e">
        <f t="shared" si="162"/>
        <v>#VALUE!</v>
      </c>
      <c r="EZ118" s="37" t="e">
        <f t="shared" si="162"/>
        <v>#VALUE!</v>
      </c>
      <c r="FA118" s="37" t="e">
        <f t="shared" si="162"/>
        <v>#VALUE!</v>
      </c>
      <c r="FB118" s="37" t="e">
        <f t="shared" si="162"/>
        <v>#VALUE!</v>
      </c>
      <c r="FC118" s="37" t="e">
        <f t="shared" si="162"/>
        <v>#VALUE!</v>
      </c>
      <c r="FD118" s="37" t="e">
        <f t="shared" si="162"/>
        <v>#VALUE!</v>
      </c>
      <c r="FE118" s="37" t="e">
        <f t="shared" si="162"/>
        <v>#VALUE!</v>
      </c>
      <c r="FF118" s="37" t="e">
        <f t="shared" si="162"/>
        <v>#VALUE!</v>
      </c>
      <c r="FG118" s="37" t="e">
        <f t="shared" si="162"/>
        <v>#VALUE!</v>
      </c>
      <c r="FH118" s="37" t="e">
        <f t="shared" si="162"/>
        <v>#VALUE!</v>
      </c>
      <c r="FI118" s="37" t="e">
        <f t="shared" si="162"/>
        <v>#VALUE!</v>
      </c>
      <c r="FJ118" s="37" t="e">
        <f t="shared" si="162"/>
        <v>#VALUE!</v>
      </c>
      <c r="FK118" s="37" t="e">
        <f t="shared" si="162"/>
        <v>#VALUE!</v>
      </c>
      <c r="FL118" s="37" t="e">
        <f t="shared" si="162"/>
        <v>#VALUE!</v>
      </c>
      <c r="FM118" s="37" t="e">
        <f t="shared" si="162"/>
        <v>#VALUE!</v>
      </c>
      <c r="FN118" s="37" t="e">
        <f t="shared" si="162"/>
        <v>#VALUE!</v>
      </c>
      <c r="FO118" s="37" t="e">
        <f t="shared" si="162"/>
        <v>#VALUE!</v>
      </c>
      <c r="FP118" s="37" t="e">
        <f t="shared" si="162"/>
        <v>#VALUE!</v>
      </c>
      <c r="FQ118" s="37" t="e">
        <f t="shared" si="162"/>
        <v>#VALUE!</v>
      </c>
      <c r="FR118" s="37" t="e">
        <f t="shared" si="162"/>
        <v>#VALUE!</v>
      </c>
      <c r="FS118" s="37" t="e">
        <f t="shared" si="162"/>
        <v>#VALUE!</v>
      </c>
      <c r="FT118" s="37" t="e">
        <f t="shared" si="162"/>
        <v>#VALUE!</v>
      </c>
      <c r="FU118" s="37" t="e">
        <f t="shared" si="162"/>
        <v>#VALUE!</v>
      </c>
      <c r="FV118" s="37" t="e">
        <f t="shared" si="162"/>
        <v>#VALUE!</v>
      </c>
      <c r="FW118" s="37" t="e">
        <f t="shared" si="162"/>
        <v>#VALUE!</v>
      </c>
      <c r="FX118" s="37" t="e">
        <f t="shared" si="162"/>
        <v>#VALUE!</v>
      </c>
      <c r="FY118" s="37" t="e">
        <f t="shared" si="162"/>
        <v>#VALUE!</v>
      </c>
      <c r="FZ118" s="37" t="e">
        <f t="shared" si="162"/>
        <v>#VALUE!</v>
      </c>
      <c r="GA118" s="37" t="e">
        <f t="shared" si="162"/>
        <v>#VALUE!</v>
      </c>
      <c r="GB118" s="37" t="e">
        <f t="shared" si="162"/>
        <v>#VALUE!</v>
      </c>
      <c r="GC118" s="37" t="e">
        <f t="shared" si="162"/>
        <v>#VALUE!</v>
      </c>
      <c r="GD118" s="37" t="e">
        <f t="shared" si="162"/>
        <v>#VALUE!</v>
      </c>
      <c r="GE118" s="37" t="e">
        <f t="shared" si="162"/>
        <v>#VALUE!</v>
      </c>
      <c r="GF118" s="37" t="e">
        <f t="shared" si="162"/>
        <v>#VALUE!</v>
      </c>
      <c r="GG118" s="37" t="e">
        <f t="shared" si="162"/>
        <v>#VALUE!</v>
      </c>
      <c r="GH118" s="37" t="e">
        <f t="shared" si="162"/>
        <v>#VALUE!</v>
      </c>
      <c r="GI118" s="37" t="e">
        <f t="shared" si="162"/>
        <v>#VALUE!</v>
      </c>
      <c r="GJ118" s="37" t="e">
        <f t="shared" si="162"/>
        <v>#VALUE!</v>
      </c>
      <c r="GK118" s="37" t="e">
        <f t="shared" si="162"/>
        <v>#VALUE!</v>
      </c>
      <c r="GL118" s="37" t="e">
        <f t="shared" si="162"/>
        <v>#VALUE!</v>
      </c>
      <c r="GM118" s="37" t="e">
        <f t="shared" si="162"/>
        <v>#VALUE!</v>
      </c>
      <c r="GN118" s="37" t="e">
        <f t="shared" si="162"/>
        <v>#VALUE!</v>
      </c>
      <c r="GO118" s="37" t="e">
        <f t="shared" si="162"/>
        <v>#VALUE!</v>
      </c>
      <c r="GP118" s="37" t="e">
        <f t="shared" si="162"/>
        <v>#VALUE!</v>
      </c>
      <c r="GQ118" s="37" t="e">
        <f t="shared" si="162"/>
        <v>#VALUE!</v>
      </c>
      <c r="GR118" s="37" t="e">
        <f t="shared" si="162"/>
        <v>#VALUE!</v>
      </c>
      <c r="GS118" s="37" t="e">
        <f t="shared" si="162"/>
        <v>#VALUE!</v>
      </c>
      <c r="GT118" s="37" t="e">
        <f t="shared" si="162"/>
        <v>#VALUE!</v>
      </c>
      <c r="GU118" s="37" t="e">
        <f t="shared" si="162"/>
        <v>#VALUE!</v>
      </c>
      <c r="GV118" s="37" t="e">
        <f t="shared" si="162"/>
        <v>#VALUE!</v>
      </c>
      <c r="GW118" s="37" t="e">
        <f t="shared" si="162"/>
        <v>#VALUE!</v>
      </c>
      <c r="GX118" s="37" t="e">
        <f t="shared" si="162"/>
        <v>#VALUE!</v>
      </c>
      <c r="GY118" s="37" t="e">
        <f t="shared" si="162"/>
        <v>#VALUE!</v>
      </c>
      <c r="GZ118" s="37" t="e">
        <f t="shared" si="162"/>
        <v>#VALUE!</v>
      </c>
      <c r="HA118" s="37" t="e">
        <f t="shared" si="162"/>
        <v>#VALUE!</v>
      </c>
      <c r="HB118" s="37" t="e">
        <f t="shared" si="162"/>
        <v>#VALUE!</v>
      </c>
      <c r="HC118" s="37" t="e">
        <f t="shared" ref="HC118:IS118" si="163">IF(HC$36="x",FALSE,IF(AND($M118&gt;=HC$40,$M118&lt;HD$40),TRUE,IF($Q118&lt;&gt;FALSE,IF(HB118=TRUE,IF(HC$40&lt;=$Q118,TRUE,FALSE),FALSE),FALSE)))</f>
        <v>#VALUE!</v>
      </c>
      <c r="HD118" s="37" t="e">
        <f t="shared" si="163"/>
        <v>#VALUE!</v>
      </c>
      <c r="HE118" s="37" t="e">
        <f t="shared" si="163"/>
        <v>#VALUE!</v>
      </c>
      <c r="HF118" s="37" t="e">
        <f t="shared" si="163"/>
        <v>#VALUE!</v>
      </c>
      <c r="HG118" s="37" t="e">
        <f t="shared" si="163"/>
        <v>#VALUE!</v>
      </c>
      <c r="HH118" s="37" t="e">
        <f t="shared" si="163"/>
        <v>#VALUE!</v>
      </c>
      <c r="HI118" s="37" t="e">
        <f t="shared" si="163"/>
        <v>#VALUE!</v>
      </c>
      <c r="HJ118" s="37" t="e">
        <f t="shared" si="163"/>
        <v>#VALUE!</v>
      </c>
      <c r="HK118" s="37" t="e">
        <f t="shared" si="163"/>
        <v>#VALUE!</v>
      </c>
      <c r="HL118" s="37" t="e">
        <f t="shared" si="163"/>
        <v>#VALUE!</v>
      </c>
      <c r="HM118" s="37" t="e">
        <f t="shared" si="163"/>
        <v>#VALUE!</v>
      </c>
      <c r="HN118" s="37" t="e">
        <f t="shared" si="163"/>
        <v>#VALUE!</v>
      </c>
      <c r="HO118" s="37" t="e">
        <f t="shared" si="163"/>
        <v>#VALUE!</v>
      </c>
      <c r="HP118" s="37" t="e">
        <f t="shared" si="163"/>
        <v>#VALUE!</v>
      </c>
      <c r="HQ118" s="37" t="e">
        <f t="shared" si="163"/>
        <v>#VALUE!</v>
      </c>
      <c r="HR118" s="37" t="e">
        <f t="shared" si="163"/>
        <v>#VALUE!</v>
      </c>
      <c r="HS118" s="37" t="e">
        <f t="shared" si="163"/>
        <v>#VALUE!</v>
      </c>
      <c r="HT118" s="37" t="e">
        <f t="shared" si="163"/>
        <v>#VALUE!</v>
      </c>
      <c r="HU118" s="37" t="e">
        <f t="shared" si="163"/>
        <v>#VALUE!</v>
      </c>
      <c r="HV118" s="37" t="e">
        <f t="shared" si="163"/>
        <v>#VALUE!</v>
      </c>
      <c r="HW118" s="37" t="e">
        <f t="shared" si="163"/>
        <v>#VALUE!</v>
      </c>
      <c r="HX118" s="37" t="e">
        <f t="shared" si="163"/>
        <v>#VALUE!</v>
      </c>
      <c r="HY118" s="37" t="e">
        <f t="shared" si="163"/>
        <v>#VALUE!</v>
      </c>
      <c r="HZ118" s="37" t="e">
        <f t="shared" si="163"/>
        <v>#VALUE!</v>
      </c>
      <c r="IA118" s="37" t="e">
        <f t="shared" si="163"/>
        <v>#VALUE!</v>
      </c>
      <c r="IB118" s="37" t="e">
        <f t="shared" si="163"/>
        <v>#VALUE!</v>
      </c>
      <c r="IC118" s="37" t="e">
        <f t="shared" si="163"/>
        <v>#VALUE!</v>
      </c>
      <c r="ID118" s="37" t="e">
        <f t="shared" si="163"/>
        <v>#VALUE!</v>
      </c>
      <c r="IE118" s="37" t="e">
        <f t="shared" si="163"/>
        <v>#VALUE!</v>
      </c>
      <c r="IF118" s="37" t="e">
        <f t="shared" si="163"/>
        <v>#VALUE!</v>
      </c>
      <c r="IG118" s="37" t="e">
        <f t="shared" si="163"/>
        <v>#VALUE!</v>
      </c>
      <c r="IH118" s="37" t="e">
        <f t="shared" si="163"/>
        <v>#VALUE!</v>
      </c>
      <c r="II118" s="37" t="e">
        <f t="shared" si="163"/>
        <v>#VALUE!</v>
      </c>
      <c r="IJ118" s="37" t="e">
        <f t="shared" si="163"/>
        <v>#VALUE!</v>
      </c>
      <c r="IK118" s="37" t="e">
        <f t="shared" si="163"/>
        <v>#VALUE!</v>
      </c>
      <c r="IL118" s="37" t="e">
        <f t="shared" si="163"/>
        <v>#VALUE!</v>
      </c>
      <c r="IM118" s="37" t="e">
        <f t="shared" si="163"/>
        <v>#VALUE!</v>
      </c>
      <c r="IN118" s="37" t="e">
        <f t="shared" si="163"/>
        <v>#VALUE!</v>
      </c>
      <c r="IO118" s="37" t="e">
        <f t="shared" si="163"/>
        <v>#VALUE!</v>
      </c>
      <c r="IP118" s="37" t="e">
        <f t="shared" si="163"/>
        <v>#VALUE!</v>
      </c>
      <c r="IQ118" s="37" t="e">
        <f t="shared" si="163"/>
        <v>#VALUE!</v>
      </c>
      <c r="IR118" s="37" t="e">
        <f t="shared" si="163"/>
        <v>#VALUE!</v>
      </c>
      <c r="IS118" s="37" t="e">
        <f t="shared" si="163"/>
        <v>#VALUE!</v>
      </c>
    </row>
    <row r="119" spans="1:253" ht="15" customHeight="1">
      <c r="B119" s="245"/>
      <c r="C119" s="256"/>
      <c r="D119" s="256"/>
      <c r="E119" s="248"/>
      <c r="F119" s="249"/>
      <c r="G119" s="230"/>
      <c r="H119" s="231"/>
      <c r="I119" s="230"/>
      <c r="J119" s="231"/>
      <c r="K119" s="225"/>
      <c r="L119" s="222"/>
      <c r="M119" s="199" t="s">
        <v>74</v>
      </c>
      <c r="N119" s="200"/>
      <c r="O119" s="200"/>
      <c r="P119" s="200"/>
      <c r="Q119" s="201"/>
      <c r="R119" s="39"/>
      <c r="S119" s="40"/>
      <c r="T119" s="40"/>
      <c r="U119" s="41"/>
      <c r="V119" s="39"/>
      <c r="W119" s="40"/>
      <c r="X119" s="40"/>
      <c r="Y119" s="41"/>
      <c r="Z119" s="39"/>
      <c r="AA119" s="40"/>
      <c r="AB119" s="40"/>
      <c r="AC119" s="41"/>
      <c r="AD119" s="39"/>
      <c r="AE119" s="40"/>
      <c r="AF119" s="40"/>
      <c r="AG119" s="41"/>
      <c r="AH119" s="39"/>
      <c r="AI119" s="40"/>
      <c r="AJ119" s="40"/>
      <c r="AK119" s="41"/>
      <c r="AL119" s="39"/>
      <c r="AM119" s="40"/>
      <c r="AN119" s="40"/>
      <c r="AO119" s="41"/>
      <c r="AP119" s="39"/>
      <c r="AQ119" s="40"/>
      <c r="AR119" s="40"/>
      <c r="AS119" s="41"/>
      <c r="AT119" s="39"/>
      <c r="AU119" s="40"/>
      <c r="AV119" s="40"/>
      <c r="AW119" s="41"/>
      <c r="AX119" s="39"/>
      <c r="AY119" s="40"/>
      <c r="AZ119" s="40"/>
      <c r="BA119" s="41"/>
      <c r="BB119" s="39"/>
      <c r="BC119" s="40"/>
      <c r="BD119" s="40"/>
      <c r="BE119" s="41"/>
      <c r="BF119" s="39"/>
      <c r="BG119" s="40"/>
      <c r="BH119" s="40"/>
      <c r="BI119" s="41"/>
      <c r="BJ119" s="39"/>
      <c r="BK119" s="40"/>
      <c r="BL119" s="40"/>
      <c r="BM119" s="41"/>
      <c r="BN119" s="39"/>
      <c r="BO119" s="40"/>
      <c r="BP119" s="40"/>
      <c r="BQ119" s="41"/>
      <c r="BR119" s="39"/>
      <c r="BS119" s="40"/>
      <c r="BT119" s="40"/>
      <c r="BU119" s="41"/>
      <c r="BV119" s="39"/>
      <c r="BW119" s="40"/>
      <c r="BX119" s="40"/>
      <c r="BY119" s="41"/>
      <c r="BZ119" s="39"/>
      <c r="CA119" s="40"/>
      <c r="CB119" s="40"/>
      <c r="CC119" s="41"/>
      <c r="CD119" s="39"/>
      <c r="CE119" s="40"/>
      <c r="CF119" s="40"/>
      <c r="CG119" s="41"/>
      <c r="CH119" s="39"/>
      <c r="CI119" s="40"/>
      <c r="CJ119" s="40"/>
      <c r="CK119" s="41"/>
      <c r="CL119" s="39"/>
      <c r="CM119" s="40"/>
      <c r="CN119" s="40"/>
      <c r="CO119" s="41"/>
      <c r="CP119" s="39"/>
      <c r="CQ119" s="40"/>
      <c r="CR119" s="40"/>
      <c r="CS119" s="41"/>
      <c r="CT119" s="39"/>
      <c r="CU119" s="40"/>
      <c r="CV119" s="40"/>
      <c r="CW119" s="41"/>
      <c r="CX119" s="39"/>
      <c r="CY119" s="40"/>
      <c r="CZ119" s="40"/>
      <c r="DA119" s="41"/>
      <c r="DB119" s="39"/>
      <c r="DC119" s="40"/>
      <c r="DD119" s="40"/>
      <c r="DE119" s="41"/>
      <c r="DF119" s="39"/>
      <c r="DG119" s="40"/>
      <c r="DH119" s="40"/>
      <c r="DI119" s="41"/>
      <c r="DJ119" s="39"/>
      <c r="DK119" s="40"/>
      <c r="DL119" s="40"/>
      <c r="DM119" s="41"/>
      <c r="DN119" s="39"/>
      <c r="DO119" s="40"/>
      <c r="DP119" s="40"/>
      <c r="DQ119" s="41"/>
      <c r="DR119" s="39"/>
      <c r="DS119" s="40"/>
      <c r="DT119" s="40"/>
      <c r="DU119" s="41"/>
      <c r="DV119" s="39"/>
      <c r="DW119" s="40"/>
      <c r="DX119" s="40"/>
      <c r="DY119" s="41"/>
      <c r="DZ119" s="39"/>
      <c r="EA119" s="40"/>
      <c r="EB119" s="40"/>
      <c r="EC119" s="41"/>
      <c r="ED119" s="39"/>
      <c r="EE119" s="40"/>
      <c r="EF119" s="40"/>
      <c r="EG119" s="41"/>
      <c r="EH119" s="39"/>
      <c r="EI119" s="40"/>
      <c r="EJ119" s="40"/>
      <c r="EK119" s="41"/>
      <c r="EL119" s="39"/>
      <c r="EM119" s="40"/>
      <c r="EN119" s="40"/>
      <c r="EO119" s="41"/>
      <c r="EP119" s="39"/>
      <c r="EQ119" s="40"/>
      <c r="ER119" s="40"/>
      <c r="ES119" s="41"/>
      <c r="ET119" s="39"/>
      <c r="EU119" s="40"/>
      <c r="EV119" s="40"/>
      <c r="EW119" s="41"/>
      <c r="EX119" s="39"/>
      <c r="EY119" s="40"/>
      <c r="EZ119" s="40"/>
      <c r="FA119" s="41"/>
      <c r="FB119" s="39"/>
      <c r="FC119" s="40"/>
      <c r="FD119" s="40"/>
      <c r="FE119" s="41"/>
      <c r="FF119" s="39"/>
      <c r="FG119" s="40"/>
      <c r="FH119" s="40"/>
      <c r="FI119" s="41"/>
      <c r="FJ119" s="39"/>
      <c r="FK119" s="40"/>
      <c r="FL119" s="40"/>
      <c r="FM119" s="41"/>
      <c r="FN119" s="39"/>
      <c r="FO119" s="40"/>
      <c r="FP119" s="40"/>
      <c r="FQ119" s="41"/>
      <c r="FR119" s="39"/>
      <c r="FS119" s="40"/>
      <c r="FT119" s="40"/>
      <c r="FU119" s="41"/>
      <c r="FV119" s="39"/>
      <c r="FW119" s="40"/>
      <c r="FX119" s="40"/>
      <c r="FY119" s="41"/>
      <c r="FZ119" s="39"/>
      <c r="GA119" s="40"/>
      <c r="GB119" s="40"/>
      <c r="GC119" s="41"/>
      <c r="GD119" s="39"/>
      <c r="GE119" s="40"/>
      <c r="GF119" s="40"/>
      <c r="GG119" s="41"/>
      <c r="GH119" s="39"/>
      <c r="GI119" s="40"/>
      <c r="GJ119" s="40"/>
      <c r="GK119" s="41"/>
      <c r="GL119" s="39"/>
      <c r="GM119" s="40"/>
      <c r="GN119" s="40"/>
      <c r="GO119" s="41"/>
      <c r="GP119" s="39"/>
      <c r="GQ119" s="40"/>
      <c r="GR119" s="40"/>
      <c r="GS119" s="41"/>
      <c r="GT119" s="39"/>
      <c r="GU119" s="40"/>
      <c r="GV119" s="40"/>
      <c r="GW119" s="41"/>
      <c r="GX119" s="39"/>
      <c r="GY119" s="40"/>
      <c r="GZ119" s="40"/>
      <c r="HA119" s="41"/>
      <c r="HB119" s="39"/>
      <c r="HC119" s="40"/>
      <c r="HD119" s="40"/>
      <c r="HE119" s="41"/>
      <c r="HF119" s="39"/>
      <c r="HG119" s="40"/>
      <c r="HH119" s="40"/>
      <c r="HI119" s="41"/>
      <c r="HJ119" s="39"/>
      <c r="HK119" s="40"/>
      <c r="HL119" s="40"/>
      <c r="HM119" s="41"/>
      <c r="HN119" s="39"/>
      <c r="HO119" s="40"/>
      <c r="HP119" s="40"/>
      <c r="HQ119" s="41"/>
      <c r="HR119" s="39"/>
      <c r="HS119" s="40"/>
      <c r="HT119" s="40"/>
      <c r="HU119" s="41"/>
      <c r="HV119" s="39"/>
      <c r="HW119" s="40"/>
      <c r="HX119" s="40"/>
      <c r="HY119" s="41"/>
      <c r="HZ119" s="39"/>
      <c r="IA119" s="40"/>
      <c r="IB119" s="40"/>
      <c r="IC119" s="41"/>
      <c r="ID119" s="39"/>
      <c r="IE119" s="40"/>
      <c r="IF119" s="40"/>
      <c r="IG119" s="41"/>
      <c r="IH119" s="39"/>
      <c r="II119" s="40"/>
      <c r="IJ119" s="40"/>
      <c r="IK119" s="41"/>
      <c r="IL119" s="39"/>
      <c r="IM119" s="40"/>
      <c r="IN119" s="40"/>
      <c r="IO119" s="41"/>
      <c r="IP119" s="39"/>
      <c r="IQ119" s="40"/>
      <c r="IR119" s="40"/>
      <c r="IS119" s="41"/>
    </row>
    <row r="120" spans="1:253" ht="0.15" customHeight="1">
      <c r="B120" s="122"/>
      <c r="C120" s="120"/>
      <c r="D120" s="121"/>
      <c r="E120" s="150"/>
      <c r="F120" s="151"/>
      <c r="G120" s="128"/>
      <c r="H120" s="129"/>
      <c r="I120" s="128"/>
      <c r="J120" s="129"/>
      <c r="K120" s="130"/>
      <c r="L120" s="94"/>
      <c r="M120" s="97" t="e">
        <f>ROUND(TEXT(G119,"????"),0)</f>
        <v>#VALUE!</v>
      </c>
      <c r="N120" s="98"/>
      <c r="O120" s="98"/>
      <c r="P120" s="98"/>
      <c r="Q120" s="99" t="b">
        <f>IF(COUNT(I119)=1,ROUND(TEXT(I119,"????"),0),FALSE)</f>
        <v>0</v>
      </c>
      <c r="R120" s="37" t="e">
        <f>IF(R$36="x",FALSE,IF(AND($M120&gt;=R$40,$M120&lt;S$40),TRUE,IF($Q120&lt;&gt;FALSE,IF($Q120&lt;=R$40,TRUE,FALSE))))</f>
        <v>#VALUE!</v>
      </c>
      <c r="S120" s="37" t="e">
        <f t="shared" ref="S120:CD120" si="164">IF(S$36="x",FALSE,IF(AND($M120&gt;=S$40,$M120&lt;T$40),TRUE,IF($Q120&lt;&gt;FALSE,IF(R120=TRUE,IF(S$40&lt;=$Q120,TRUE,FALSE),FALSE),FALSE)))</f>
        <v>#VALUE!</v>
      </c>
      <c r="T120" s="37" t="e">
        <f t="shared" si="164"/>
        <v>#VALUE!</v>
      </c>
      <c r="U120" s="37" t="e">
        <f t="shared" si="164"/>
        <v>#VALUE!</v>
      </c>
      <c r="V120" s="37" t="e">
        <f t="shared" si="164"/>
        <v>#VALUE!</v>
      </c>
      <c r="W120" s="37" t="e">
        <f t="shared" si="164"/>
        <v>#VALUE!</v>
      </c>
      <c r="X120" s="37" t="e">
        <f t="shared" si="164"/>
        <v>#VALUE!</v>
      </c>
      <c r="Y120" s="37" t="e">
        <f t="shared" si="164"/>
        <v>#VALUE!</v>
      </c>
      <c r="Z120" s="37" t="e">
        <f t="shared" si="164"/>
        <v>#VALUE!</v>
      </c>
      <c r="AA120" s="37" t="e">
        <f t="shared" si="164"/>
        <v>#VALUE!</v>
      </c>
      <c r="AB120" s="37" t="e">
        <f t="shared" si="164"/>
        <v>#VALUE!</v>
      </c>
      <c r="AC120" s="37" t="e">
        <f t="shared" si="164"/>
        <v>#VALUE!</v>
      </c>
      <c r="AD120" s="37" t="e">
        <f t="shared" si="164"/>
        <v>#VALUE!</v>
      </c>
      <c r="AE120" s="37" t="e">
        <f t="shared" si="164"/>
        <v>#VALUE!</v>
      </c>
      <c r="AF120" s="37" t="e">
        <f t="shared" si="164"/>
        <v>#VALUE!</v>
      </c>
      <c r="AG120" s="37" t="e">
        <f t="shared" si="164"/>
        <v>#VALUE!</v>
      </c>
      <c r="AH120" s="37" t="e">
        <f t="shared" si="164"/>
        <v>#VALUE!</v>
      </c>
      <c r="AI120" s="37" t="e">
        <f t="shared" si="164"/>
        <v>#VALUE!</v>
      </c>
      <c r="AJ120" s="37" t="e">
        <f t="shared" si="164"/>
        <v>#VALUE!</v>
      </c>
      <c r="AK120" s="37" t="e">
        <f t="shared" si="164"/>
        <v>#VALUE!</v>
      </c>
      <c r="AL120" s="37" t="e">
        <f t="shared" si="164"/>
        <v>#VALUE!</v>
      </c>
      <c r="AM120" s="37" t="e">
        <f t="shared" si="164"/>
        <v>#VALUE!</v>
      </c>
      <c r="AN120" s="37" t="e">
        <f t="shared" si="164"/>
        <v>#VALUE!</v>
      </c>
      <c r="AO120" s="37" t="e">
        <f t="shared" si="164"/>
        <v>#VALUE!</v>
      </c>
      <c r="AP120" s="37" t="e">
        <f t="shared" si="164"/>
        <v>#VALUE!</v>
      </c>
      <c r="AQ120" s="37" t="e">
        <f t="shared" si="164"/>
        <v>#VALUE!</v>
      </c>
      <c r="AR120" s="37" t="e">
        <f t="shared" si="164"/>
        <v>#VALUE!</v>
      </c>
      <c r="AS120" s="37" t="e">
        <f t="shared" si="164"/>
        <v>#VALUE!</v>
      </c>
      <c r="AT120" s="37" t="e">
        <f t="shared" si="164"/>
        <v>#VALUE!</v>
      </c>
      <c r="AU120" s="37" t="e">
        <f t="shared" si="164"/>
        <v>#VALUE!</v>
      </c>
      <c r="AV120" s="37" t="e">
        <f t="shared" si="164"/>
        <v>#VALUE!</v>
      </c>
      <c r="AW120" s="37" t="e">
        <f t="shared" si="164"/>
        <v>#VALUE!</v>
      </c>
      <c r="AX120" s="37" t="e">
        <f t="shared" si="164"/>
        <v>#VALUE!</v>
      </c>
      <c r="AY120" s="37" t="e">
        <f t="shared" si="164"/>
        <v>#VALUE!</v>
      </c>
      <c r="AZ120" s="37" t="e">
        <f t="shared" si="164"/>
        <v>#VALUE!</v>
      </c>
      <c r="BA120" s="37" t="e">
        <f t="shared" si="164"/>
        <v>#VALUE!</v>
      </c>
      <c r="BB120" s="37" t="e">
        <f t="shared" si="164"/>
        <v>#VALUE!</v>
      </c>
      <c r="BC120" s="37" t="e">
        <f t="shared" si="164"/>
        <v>#VALUE!</v>
      </c>
      <c r="BD120" s="37" t="e">
        <f t="shared" si="164"/>
        <v>#VALUE!</v>
      </c>
      <c r="BE120" s="37" t="e">
        <f t="shared" si="164"/>
        <v>#VALUE!</v>
      </c>
      <c r="BF120" s="37" t="e">
        <f t="shared" si="164"/>
        <v>#VALUE!</v>
      </c>
      <c r="BG120" s="37" t="e">
        <f t="shared" si="164"/>
        <v>#VALUE!</v>
      </c>
      <c r="BH120" s="37" t="e">
        <f t="shared" si="164"/>
        <v>#VALUE!</v>
      </c>
      <c r="BI120" s="37" t="e">
        <f t="shared" si="164"/>
        <v>#VALUE!</v>
      </c>
      <c r="BJ120" s="37" t="e">
        <f t="shared" si="164"/>
        <v>#VALUE!</v>
      </c>
      <c r="BK120" s="37" t="e">
        <f t="shared" si="164"/>
        <v>#VALUE!</v>
      </c>
      <c r="BL120" s="37" t="e">
        <f t="shared" si="164"/>
        <v>#VALUE!</v>
      </c>
      <c r="BM120" s="37" t="e">
        <f t="shared" si="164"/>
        <v>#VALUE!</v>
      </c>
      <c r="BN120" s="37" t="e">
        <f t="shared" si="164"/>
        <v>#VALUE!</v>
      </c>
      <c r="BO120" s="37" t="e">
        <f t="shared" si="164"/>
        <v>#VALUE!</v>
      </c>
      <c r="BP120" s="37" t="e">
        <f t="shared" si="164"/>
        <v>#VALUE!</v>
      </c>
      <c r="BQ120" s="37" t="e">
        <f t="shared" si="164"/>
        <v>#VALUE!</v>
      </c>
      <c r="BR120" s="37" t="e">
        <f t="shared" si="164"/>
        <v>#VALUE!</v>
      </c>
      <c r="BS120" s="37" t="e">
        <f t="shared" si="164"/>
        <v>#VALUE!</v>
      </c>
      <c r="BT120" s="37" t="e">
        <f t="shared" si="164"/>
        <v>#VALUE!</v>
      </c>
      <c r="BU120" s="37" t="e">
        <f t="shared" si="164"/>
        <v>#VALUE!</v>
      </c>
      <c r="BV120" s="37" t="e">
        <f t="shared" si="164"/>
        <v>#VALUE!</v>
      </c>
      <c r="BW120" s="37" t="e">
        <f t="shared" si="164"/>
        <v>#VALUE!</v>
      </c>
      <c r="BX120" s="37" t="e">
        <f t="shared" si="164"/>
        <v>#VALUE!</v>
      </c>
      <c r="BY120" s="37" t="e">
        <f t="shared" si="164"/>
        <v>#VALUE!</v>
      </c>
      <c r="BZ120" s="37" t="e">
        <f t="shared" si="164"/>
        <v>#VALUE!</v>
      </c>
      <c r="CA120" s="37" t="e">
        <f t="shared" si="164"/>
        <v>#VALUE!</v>
      </c>
      <c r="CB120" s="37" t="e">
        <f t="shared" si="164"/>
        <v>#VALUE!</v>
      </c>
      <c r="CC120" s="37" t="e">
        <f t="shared" si="164"/>
        <v>#VALUE!</v>
      </c>
      <c r="CD120" s="37" t="e">
        <f t="shared" si="164"/>
        <v>#VALUE!</v>
      </c>
      <c r="CE120" s="37" t="e">
        <f t="shared" ref="CE120:EP120" si="165">IF(CE$36="x",FALSE,IF(AND($M120&gt;=CE$40,$M120&lt;CF$40),TRUE,IF($Q120&lt;&gt;FALSE,IF(CD120=TRUE,IF(CE$40&lt;=$Q120,TRUE,FALSE),FALSE),FALSE)))</f>
        <v>#VALUE!</v>
      </c>
      <c r="CF120" s="37" t="e">
        <f t="shared" si="165"/>
        <v>#VALUE!</v>
      </c>
      <c r="CG120" s="37" t="e">
        <f t="shared" si="165"/>
        <v>#VALUE!</v>
      </c>
      <c r="CH120" s="37" t="e">
        <f t="shared" si="165"/>
        <v>#VALUE!</v>
      </c>
      <c r="CI120" s="37" t="e">
        <f t="shared" si="165"/>
        <v>#VALUE!</v>
      </c>
      <c r="CJ120" s="37" t="e">
        <f t="shared" si="165"/>
        <v>#VALUE!</v>
      </c>
      <c r="CK120" s="37" t="e">
        <f t="shared" si="165"/>
        <v>#VALUE!</v>
      </c>
      <c r="CL120" s="37" t="e">
        <f t="shared" si="165"/>
        <v>#VALUE!</v>
      </c>
      <c r="CM120" s="37" t="e">
        <f t="shared" si="165"/>
        <v>#VALUE!</v>
      </c>
      <c r="CN120" s="37" t="e">
        <f t="shared" si="165"/>
        <v>#VALUE!</v>
      </c>
      <c r="CO120" s="37" t="e">
        <f t="shared" si="165"/>
        <v>#VALUE!</v>
      </c>
      <c r="CP120" s="37" t="e">
        <f t="shared" si="165"/>
        <v>#VALUE!</v>
      </c>
      <c r="CQ120" s="37" t="e">
        <f t="shared" si="165"/>
        <v>#VALUE!</v>
      </c>
      <c r="CR120" s="37" t="e">
        <f t="shared" si="165"/>
        <v>#VALUE!</v>
      </c>
      <c r="CS120" s="37" t="e">
        <f t="shared" si="165"/>
        <v>#VALUE!</v>
      </c>
      <c r="CT120" s="37" t="e">
        <f t="shared" si="165"/>
        <v>#VALUE!</v>
      </c>
      <c r="CU120" s="37" t="e">
        <f t="shared" si="165"/>
        <v>#VALUE!</v>
      </c>
      <c r="CV120" s="37" t="e">
        <f t="shared" si="165"/>
        <v>#VALUE!</v>
      </c>
      <c r="CW120" s="37" t="e">
        <f t="shared" si="165"/>
        <v>#VALUE!</v>
      </c>
      <c r="CX120" s="37" t="e">
        <f t="shared" si="165"/>
        <v>#VALUE!</v>
      </c>
      <c r="CY120" s="37" t="e">
        <f t="shared" si="165"/>
        <v>#VALUE!</v>
      </c>
      <c r="CZ120" s="37" t="e">
        <f t="shared" si="165"/>
        <v>#VALUE!</v>
      </c>
      <c r="DA120" s="37" t="e">
        <f t="shared" si="165"/>
        <v>#VALUE!</v>
      </c>
      <c r="DB120" s="37" t="e">
        <f t="shared" si="165"/>
        <v>#VALUE!</v>
      </c>
      <c r="DC120" s="37" t="e">
        <f t="shared" si="165"/>
        <v>#VALUE!</v>
      </c>
      <c r="DD120" s="37" t="e">
        <f t="shared" si="165"/>
        <v>#VALUE!</v>
      </c>
      <c r="DE120" s="37" t="e">
        <f t="shared" si="165"/>
        <v>#VALUE!</v>
      </c>
      <c r="DF120" s="37" t="e">
        <f t="shared" si="165"/>
        <v>#VALUE!</v>
      </c>
      <c r="DG120" s="37" t="e">
        <f t="shared" si="165"/>
        <v>#VALUE!</v>
      </c>
      <c r="DH120" s="37" t="e">
        <f t="shared" si="165"/>
        <v>#VALUE!</v>
      </c>
      <c r="DI120" s="37" t="e">
        <f t="shared" si="165"/>
        <v>#VALUE!</v>
      </c>
      <c r="DJ120" s="37" t="e">
        <f t="shared" si="165"/>
        <v>#VALUE!</v>
      </c>
      <c r="DK120" s="37" t="e">
        <f t="shared" si="165"/>
        <v>#VALUE!</v>
      </c>
      <c r="DL120" s="37" t="e">
        <f t="shared" si="165"/>
        <v>#VALUE!</v>
      </c>
      <c r="DM120" s="37" t="e">
        <f t="shared" si="165"/>
        <v>#VALUE!</v>
      </c>
      <c r="DN120" s="37" t="e">
        <f t="shared" si="165"/>
        <v>#VALUE!</v>
      </c>
      <c r="DO120" s="37" t="e">
        <f t="shared" si="165"/>
        <v>#VALUE!</v>
      </c>
      <c r="DP120" s="37" t="e">
        <f t="shared" si="165"/>
        <v>#VALUE!</v>
      </c>
      <c r="DQ120" s="37" t="e">
        <f t="shared" si="165"/>
        <v>#VALUE!</v>
      </c>
      <c r="DR120" s="37" t="e">
        <f t="shared" si="165"/>
        <v>#VALUE!</v>
      </c>
      <c r="DS120" s="37" t="e">
        <f t="shared" si="165"/>
        <v>#VALUE!</v>
      </c>
      <c r="DT120" s="37" t="e">
        <f t="shared" si="165"/>
        <v>#VALUE!</v>
      </c>
      <c r="DU120" s="37" t="e">
        <f t="shared" si="165"/>
        <v>#VALUE!</v>
      </c>
      <c r="DV120" s="37" t="e">
        <f t="shared" si="165"/>
        <v>#VALUE!</v>
      </c>
      <c r="DW120" s="37" t="e">
        <f t="shared" si="165"/>
        <v>#VALUE!</v>
      </c>
      <c r="DX120" s="37" t="e">
        <f t="shared" si="165"/>
        <v>#VALUE!</v>
      </c>
      <c r="DY120" s="37" t="e">
        <f t="shared" si="165"/>
        <v>#VALUE!</v>
      </c>
      <c r="DZ120" s="37" t="e">
        <f t="shared" si="165"/>
        <v>#VALUE!</v>
      </c>
      <c r="EA120" s="37" t="e">
        <f t="shared" si="165"/>
        <v>#VALUE!</v>
      </c>
      <c r="EB120" s="37" t="e">
        <f t="shared" si="165"/>
        <v>#VALUE!</v>
      </c>
      <c r="EC120" s="37" t="e">
        <f t="shared" si="165"/>
        <v>#VALUE!</v>
      </c>
      <c r="ED120" s="37" t="e">
        <f t="shared" si="165"/>
        <v>#VALUE!</v>
      </c>
      <c r="EE120" s="37" t="e">
        <f t="shared" si="165"/>
        <v>#VALUE!</v>
      </c>
      <c r="EF120" s="37" t="e">
        <f t="shared" si="165"/>
        <v>#VALUE!</v>
      </c>
      <c r="EG120" s="37" t="e">
        <f t="shared" si="165"/>
        <v>#VALUE!</v>
      </c>
      <c r="EH120" s="37" t="e">
        <f t="shared" si="165"/>
        <v>#VALUE!</v>
      </c>
      <c r="EI120" s="37" t="e">
        <f t="shared" si="165"/>
        <v>#VALUE!</v>
      </c>
      <c r="EJ120" s="37" t="e">
        <f t="shared" si="165"/>
        <v>#VALUE!</v>
      </c>
      <c r="EK120" s="37" t="e">
        <f t="shared" si="165"/>
        <v>#VALUE!</v>
      </c>
      <c r="EL120" s="37" t="e">
        <f t="shared" si="165"/>
        <v>#VALUE!</v>
      </c>
      <c r="EM120" s="37" t="e">
        <f t="shared" si="165"/>
        <v>#VALUE!</v>
      </c>
      <c r="EN120" s="37" t="e">
        <f t="shared" si="165"/>
        <v>#VALUE!</v>
      </c>
      <c r="EO120" s="37" t="e">
        <f t="shared" si="165"/>
        <v>#VALUE!</v>
      </c>
      <c r="EP120" s="37" t="e">
        <f t="shared" si="165"/>
        <v>#VALUE!</v>
      </c>
      <c r="EQ120" s="37" t="e">
        <f t="shared" ref="EQ120:HB120" si="166">IF(EQ$36="x",FALSE,IF(AND($M120&gt;=EQ$40,$M120&lt;ER$40),TRUE,IF($Q120&lt;&gt;FALSE,IF(EP120=TRUE,IF(EQ$40&lt;=$Q120,TRUE,FALSE),FALSE),FALSE)))</f>
        <v>#VALUE!</v>
      </c>
      <c r="ER120" s="37" t="e">
        <f t="shared" si="166"/>
        <v>#VALUE!</v>
      </c>
      <c r="ES120" s="37" t="e">
        <f t="shared" si="166"/>
        <v>#VALUE!</v>
      </c>
      <c r="ET120" s="37" t="e">
        <f t="shared" si="166"/>
        <v>#VALUE!</v>
      </c>
      <c r="EU120" s="37" t="e">
        <f t="shared" si="166"/>
        <v>#VALUE!</v>
      </c>
      <c r="EV120" s="37" t="e">
        <f t="shared" si="166"/>
        <v>#VALUE!</v>
      </c>
      <c r="EW120" s="37" t="e">
        <f t="shared" si="166"/>
        <v>#VALUE!</v>
      </c>
      <c r="EX120" s="37" t="e">
        <f t="shared" si="166"/>
        <v>#VALUE!</v>
      </c>
      <c r="EY120" s="37" t="e">
        <f t="shared" si="166"/>
        <v>#VALUE!</v>
      </c>
      <c r="EZ120" s="37" t="e">
        <f t="shared" si="166"/>
        <v>#VALUE!</v>
      </c>
      <c r="FA120" s="37" t="e">
        <f t="shared" si="166"/>
        <v>#VALUE!</v>
      </c>
      <c r="FB120" s="37" t="e">
        <f t="shared" si="166"/>
        <v>#VALUE!</v>
      </c>
      <c r="FC120" s="37" t="e">
        <f t="shared" si="166"/>
        <v>#VALUE!</v>
      </c>
      <c r="FD120" s="37" t="e">
        <f t="shared" si="166"/>
        <v>#VALUE!</v>
      </c>
      <c r="FE120" s="37" t="e">
        <f t="shared" si="166"/>
        <v>#VALUE!</v>
      </c>
      <c r="FF120" s="37" t="e">
        <f t="shared" si="166"/>
        <v>#VALUE!</v>
      </c>
      <c r="FG120" s="37" t="e">
        <f t="shared" si="166"/>
        <v>#VALUE!</v>
      </c>
      <c r="FH120" s="37" t="e">
        <f t="shared" si="166"/>
        <v>#VALUE!</v>
      </c>
      <c r="FI120" s="37" t="e">
        <f t="shared" si="166"/>
        <v>#VALUE!</v>
      </c>
      <c r="FJ120" s="37" t="e">
        <f t="shared" si="166"/>
        <v>#VALUE!</v>
      </c>
      <c r="FK120" s="37" t="e">
        <f t="shared" si="166"/>
        <v>#VALUE!</v>
      </c>
      <c r="FL120" s="37" t="e">
        <f t="shared" si="166"/>
        <v>#VALUE!</v>
      </c>
      <c r="FM120" s="37" t="e">
        <f t="shared" si="166"/>
        <v>#VALUE!</v>
      </c>
      <c r="FN120" s="37" t="e">
        <f t="shared" si="166"/>
        <v>#VALUE!</v>
      </c>
      <c r="FO120" s="37" t="e">
        <f t="shared" si="166"/>
        <v>#VALUE!</v>
      </c>
      <c r="FP120" s="37" t="e">
        <f t="shared" si="166"/>
        <v>#VALUE!</v>
      </c>
      <c r="FQ120" s="37" t="e">
        <f t="shared" si="166"/>
        <v>#VALUE!</v>
      </c>
      <c r="FR120" s="37" t="e">
        <f t="shared" si="166"/>
        <v>#VALUE!</v>
      </c>
      <c r="FS120" s="37" t="e">
        <f t="shared" si="166"/>
        <v>#VALUE!</v>
      </c>
      <c r="FT120" s="37" t="e">
        <f t="shared" si="166"/>
        <v>#VALUE!</v>
      </c>
      <c r="FU120" s="37" t="e">
        <f t="shared" si="166"/>
        <v>#VALUE!</v>
      </c>
      <c r="FV120" s="37" t="e">
        <f t="shared" si="166"/>
        <v>#VALUE!</v>
      </c>
      <c r="FW120" s="37" t="e">
        <f t="shared" si="166"/>
        <v>#VALUE!</v>
      </c>
      <c r="FX120" s="37" t="e">
        <f t="shared" si="166"/>
        <v>#VALUE!</v>
      </c>
      <c r="FY120" s="37" t="e">
        <f t="shared" si="166"/>
        <v>#VALUE!</v>
      </c>
      <c r="FZ120" s="37" t="e">
        <f t="shared" si="166"/>
        <v>#VALUE!</v>
      </c>
      <c r="GA120" s="37" t="e">
        <f t="shared" si="166"/>
        <v>#VALUE!</v>
      </c>
      <c r="GB120" s="37" t="e">
        <f t="shared" si="166"/>
        <v>#VALUE!</v>
      </c>
      <c r="GC120" s="37" t="e">
        <f t="shared" si="166"/>
        <v>#VALUE!</v>
      </c>
      <c r="GD120" s="37" t="e">
        <f t="shared" si="166"/>
        <v>#VALUE!</v>
      </c>
      <c r="GE120" s="37" t="e">
        <f t="shared" si="166"/>
        <v>#VALUE!</v>
      </c>
      <c r="GF120" s="37" t="e">
        <f t="shared" si="166"/>
        <v>#VALUE!</v>
      </c>
      <c r="GG120" s="37" t="e">
        <f t="shared" si="166"/>
        <v>#VALUE!</v>
      </c>
      <c r="GH120" s="37" t="e">
        <f t="shared" si="166"/>
        <v>#VALUE!</v>
      </c>
      <c r="GI120" s="37" t="e">
        <f t="shared" si="166"/>
        <v>#VALUE!</v>
      </c>
      <c r="GJ120" s="37" t="e">
        <f t="shared" si="166"/>
        <v>#VALUE!</v>
      </c>
      <c r="GK120" s="37" t="e">
        <f t="shared" si="166"/>
        <v>#VALUE!</v>
      </c>
      <c r="GL120" s="37" t="e">
        <f t="shared" si="166"/>
        <v>#VALUE!</v>
      </c>
      <c r="GM120" s="37" t="e">
        <f t="shared" si="166"/>
        <v>#VALUE!</v>
      </c>
      <c r="GN120" s="37" t="e">
        <f t="shared" si="166"/>
        <v>#VALUE!</v>
      </c>
      <c r="GO120" s="37" t="e">
        <f t="shared" si="166"/>
        <v>#VALUE!</v>
      </c>
      <c r="GP120" s="37" t="e">
        <f t="shared" si="166"/>
        <v>#VALUE!</v>
      </c>
      <c r="GQ120" s="37" t="e">
        <f t="shared" si="166"/>
        <v>#VALUE!</v>
      </c>
      <c r="GR120" s="37" t="e">
        <f t="shared" si="166"/>
        <v>#VALUE!</v>
      </c>
      <c r="GS120" s="37" t="e">
        <f t="shared" si="166"/>
        <v>#VALUE!</v>
      </c>
      <c r="GT120" s="37" t="e">
        <f t="shared" si="166"/>
        <v>#VALUE!</v>
      </c>
      <c r="GU120" s="37" t="e">
        <f t="shared" si="166"/>
        <v>#VALUE!</v>
      </c>
      <c r="GV120" s="37" t="e">
        <f t="shared" si="166"/>
        <v>#VALUE!</v>
      </c>
      <c r="GW120" s="37" t="e">
        <f t="shared" si="166"/>
        <v>#VALUE!</v>
      </c>
      <c r="GX120" s="37" t="e">
        <f t="shared" si="166"/>
        <v>#VALUE!</v>
      </c>
      <c r="GY120" s="37" t="e">
        <f t="shared" si="166"/>
        <v>#VALUE!</v>
      </c>
      <c r="GZ120" s="37" t="e">
        <f t="shared" si="166"/>
        <v>#VALUE!</v>
      </c>
      <c r="HA120" s="37" t="e">
        <f t="shared" si="166"/>
        <v>#VALUE!</v>
      </c>
      <c r="HB120" s="37" t="e">
        <f t="shared" si="166"/>
        <v>#VALUE!</v>
      </c>
      <c r="HC120" s="37" t="e">
        <f t="shared" ref="HC120:IS120" si="167">IF(HC$36="x",FALSE,IF(AND($M120&gt;=HC$40,$M120&lt;HD$40),TRUE,IF($Q120&lt;&gt;FALSE,IF(HB120=TRUE,IF(HC$40&lt;=$Q120,TRUE,FALSE),FALSE),FALSE)))</f>
        <v>#VALUE!</v>
      </c>
      <c r="HD120" s="37" t="e">
        <f t="shared" si="167"/>
        <v>#VALUE!</v>
      </c>
      <c r="HE120" s="37" t="e">
        <f t="shared" si="167"/>
        <v>#VALUE!</v>
      </c>
      <c r="HF120" s="37" t="e">
        <f t="shared" si="167"/>
        <v>#VALUE!</v>
      </c>
      <c r="HG120" s="37" t="e">
        <f t="shared" si="167"/>
        <v>#VALUE!</v>
      </c>
      <c r="HH120" s="37" t="e">
        <f t="shared" si="167"/>
        <v>#VALUE!</v>
      </c>
      <c r="HI120" s="37" t="e">
        <f t="shared" si="167"/>
        <v>#VALUE!</v>
      </c>
      <c r="HJ120" s="37" t="e">
        <f t="shared" si="167"/>
        <v>#VALUE!</v>
      </c>
      <c r="HK120" s="37" t="e">
        <f t="shared" si="167"/>
        <v>#VALUE!</v>
      </c>
      <c r="HL120" s="37" t="e">
        <f t="shared" si="167"/>
        <v>#VALUE!</v>
      </c>
      <c r="HM120" s="37" t="e">
        <f t="shared" si="167"/>
        <v>#VALUE!</v>
      </c>
      <c r="HN120" s="37" t="e">
        <f t="shared" si="167"/>
        <v>#VALUE!</v>
      </c>
      <c r="HO120" s="37" t="e">
        <f t="shared" si="167"/>
        <v>#VALUE!</v>
      </c>
      <c r="HP120" s="37" t="e">
        <f t="shared" si="167"/>
        <v>#VALUE!</v>
      </c>
      <c r="HQ120" s="37" t="e">
        <f t="shared" si="167"/>
        <v>#VALUE!</v>
      </c>
      <c r="HR120" s="37" t="e">
        <f t="shared" si="167"/>
        <v>#VALUE!</v>
      </c>
      <c r="HS120" s="37" t="e">
        <f t="shared" si="167"/>
        <v>#VALUE!</v>
      </c>
      <c r="HT120" s="37" t="e">
        <f t="shared" si="167"/>
        <v>#VALUE!</v>
      </c>
      <c r="HU120" s="37" t="e">
        <f t="shared" si="167"/>
        <v>#VALUE!</v>
      </c>
      <c r="HV120" s="37" t="e">
        <f t="shared" si="167"/>
        <v>#VALUE!</v>
      </c>
      <c r="HW120" s="37" t="e">
        <f t="shared" si="167"/>
        <v>#VALUE!</v>
      </c>
      <c r="HX120" s="37" t="e">
        <f t="shared" si="167"/>
        <v>#VALUE!</v>
      </c>
      <c r="HY120" s="37" t="e">
        <f t="shared" si="167"/>
        <v>#VALUE!</v>
      </c>
      <c r="HZ120" s="37" t="e">
        <f t="shared" si="167"/>
        <v>#VALUE!</v>
      </c>
      <c r="IA120" s="37" t="e">
        <f t="shared" si="167"/>
        <v>#VALUE!</v>
      </c>
      <c r="IB120" s="37" t="e">
        <f t="shared" si="167"/>
        <v>#VALUE!</v>
      </c>
      <c r="IC120" s="37" t="e">
        <f t="shared" si="167"/>
        <v>#VALUE!</v>
      </c>
      <c r="ID120" s="37" t="e">
        <f t="shared" si="167"/>
        <v>#VALUE!</v>
      </c>
      <c r="IE120" s="37" t="e">
        <f t="shared" si="167"/>
        <v>#VALUE!</v>
      </c>
      <c r="IF120" s="37" t="e">
        <f t="shared" si="167"/>
        <v>#VALUE!</v>
      </c>
      <c r="IG120" s="37" t="e">
        <f t="shared" si="167"/>
        <v>#VALUE!</v>
      </c>
      <c r="IH120" s="37" t="e">
        <f t="shared" si="167"/>
        <v>#VALUE!</v>
      </c>
      <c r="II120" s="37" t="e">
        <f t="shared" si="167"/>
        <v>#VALUE!</v>
      </c>
      <c r="IJ120" s="37" t="e">
        <f t="shared" si="167"/>
        <v>#VALUE!</v>
      </c>
      <c r="IK120" s="37" t="e">
        <f t="shared" si="167"/>
        <v>#VALUE!</v>
      </c>
      <c r="IL120" s="37" t="e">
        <f t="shared" si="167"/>
        <v>#VALUE!</v>
      </c>
      <c r="IM120" s="37" t="e">
        <f t="shared" si="167"/>
        <v>#VALUE!</v>
      </c>
      <c r="IN120" s="37" t="e">
        <f t="shared" si="167"/>
        <v>#VALUE!</v>
      </c>
      <c r="IO120" s="37" t="e">
        <f t="shared" si="167"/>
        <v>#VALUE!</v>
      </c>
      <c r="IP120" s="37" t="e">
        <f t="shared" si="167"/>
        <v>#VALUE!</v>
      </c>
      <c r="IQ120" s="37" t="e">
        <f t="shared" si="167"/>
        <v>#VALUE!</v>
      </c>
      <c r="IR120" s="37" t="e">
        <f t="shared" si="167"/>
        <v>#VALUE!</v>
      </c>
      <c r="IS120" s="37" t="e">
        <f t="shared" si="167"/>
        <v>#VALUE!</v>
      </c>
    </row>
    <row r="121" spans="1:253" ht="12" customHeight="1">
      <c r="B121" s="85"/>
      <c r="C121" s="86"/>
      <c r="D121" s="86"/>
      <c r="E121" s="87"/>
      <c r="F121" s="87"/>
      <c r="G121" s="88"/>
      <c r="H121" s="88"/>
      <c r="I121" s="88"/>
      <c r="J121" s="88"/>
      <c r="K121" s="93"/>
      <c r="L121" s="93"/>
      <c r="M121" s="65"/>
      <c r="N121" s="64"/>
      <c r="O121" s="64"/>
      <c r="P121" s="64"/>
      <c r="Q121" s="64"/>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c r="CA121" s="63"/>
      <c r="CB121" s="63"/>
      <c r="CC121" s="63"/>
      <c r="CD121" s="63"/>
      <c r="CE121" s="63"/>
      <c r="CF121" s="63"/>
      <c r="CG121" s="63"/>
      <c r="CH121" s="63"/>
      <c r="CI121" s="63"/>
      <c r="CJ121" s="63"/>
      <c r="CK121" s="63"/>
      <c r="CL121" s="63"/>
      <c r="CM121" s="63"/>
      <c r="CN121" s="63"/>
      <c r="CO121" s="63"/>
      <c r="CP121" s="63"/>
      <c r="CQ121" s="63"/>
      <c r="CR121" s="63"/>
      <c r="CS121" s="63"/>
      <c r="CT121" s="63"/>
      <c r="CU121" s="63"/>
      <c r="CV121" s="63"/>
      <c r="CW121" s="63"/>
      <c r="CX121" s="63"/>
      <c r="CY121" s="63"/>
      <c r="CZ121" s="63"/>
      <c r="DA121" s="63"/>
      <c r="DB121" s="63"/>
      <c r="DC121" s="63"/>
      <c r="DD121" s="63"/>
      <c r="DE121" s="63"/>
      <c r="DF121" s="63"/>
      <c r="DG121" s="63"/>
      <c r="DH121" s="63"/>
      <c r="DI121" s="63"/>
      <c r="DJ121" s="63"/>
      <c r="DK121" s="63"/>
      <c r="DL121" s="63"/>
      <c r="DM121" s="63"/>
      <c r="DN121" s="63"/>
      <c r="DO121" s="63"/>
      <c r="DP121" s="63"/>
      <c r="DQ121" s="63"/>
      <c r="DR121" s="63"/>
      <c r="DS121" s="63"/>
      <c r="DT121" s="63"/>
      <c r="DU121" s="63"/>
      <c r="DV121" s="63"/>
      <c r="DW121" s="63"/>
      <c r="DX121" s="63"/>
      <c r="DY121" s="63"/>
      <c r="DZ121" s="63"/>
      <c r="EA121" s="63"/>
      <c r="EB121" s="63"/>
      <c r="EC121" s="63"/>
      <c r="ED121" s="63"/>
      <c r="EE121" s="63"/>
      <c r="EF121" s="63"/>
      <c r="EG121" s="63"/>
      <c r="EH121" s="63"/>
      <c r="EI121" s="63"/>
      <c r="EJ121" s="63"/>
      <c r="EK121" s="63"/>
      <c r="EL121" s="63"/>
      <c r="EM121" s="63"/>
      <c r="EN121" s="63"/>
      <c r="EO121" s="63"/>
      <c r="EP121" s="63"/>
      <c r="EQ121" s="63"/>
      <c r="ER121" s="63"/>
      <c r="ES121" s="63"/>
      <c r="ET121" s="63"/>
      <c r="EU121" s="63"/>
      <c r="EV121" s="63"/>
      <c r="EW121" s="63"/>
      <c r="EX121" s="63"/>
      <c r="EY121" s="63"/>
      <c r="EZ121" s="63"/>
      <c r="FA121" s="63"/>
      <c r="FB121" s="63"/>
      <c r="FC121" s="63"/>
      <c r="FD121" s="63"/>
      <c r="FE121" s="63"/>
      <c r="FF121" s="63"/>
      <c r="FG121" s="63"/>
      <c r="FH121" s="63"/>
      <c r="FI121" s="63"/>
      <c r="FJ121" s="63"/>
      <c r="FK121" s="63"/>
      <c r="FL121" s="63"/>
      <c r="FM121" s="63"/>
      <c r="FN121" s="63"/>
      <c r="FO121" s="63"/>
      <c r="FP121" s="63"/>
      <c r="FQ121" s="63"/>
      <c r="FR121" s="63"/>
      <c r="FS121" s="63"/>
      <c r="FT121" s="63"/>
      <c r="FU121" s="63"/>
      <c r="FV121" s="63"/>
      <c r="FW121" s="63"/>
      <c r="FX121" s="63"/>
      <c r="FY121" s="63"/>
      <c r="FZ121" s="63"/>
      <c r="GA121" s="63"/>
      <c r="GB121" s="63"/>
      <c r="GC121" s="63"/>
      <c r="GD121" s="63"/>
      <c r="GE121" s="63"/>
      <c r="GF121" s="63"/>
      <c r="GG121" s="63"/>
      <c r="GH121" s="63"/>
      <c r="GI121" s="63"/>
      <c r="GJ121" s="63"/>
      <c r="GK121" s="63"/>
      <c r="GL121" s="63"/>
      <c r="GM121" s="63"/>
      <c r="GN121" s="63"/>
      <c r="GO121" s="63"/>
      <c r="GP121" s="63"/>
      <c r="GQ121" s="63"/>
      <c r="GR121" s="63"/>
      <c r="GS121" s="63"/>
      <c r="GT121" s="63"/>
      <c r="GU121" s="63"/>
      <c r="GV121" s="63"/>
      <c r="GW121" s="63"/>
      <c r="GX121" s="63"/>
      <c r="GY121" s="63"/>
      <c r="GZ121" s="63"/>
      <c r="HA121" s="63"/>
      <c r="HB121" s="63"/>
      <c r="HC121" s="63"/>
      <c r="HD121" s="63"/>
      <c r="HE121" s="63"/>
      <c r="HF121" s="63"/>
      <c r="HG121" s="63"/>
      <c r="HH121" s="63"/>
      <c r="HI121" s="63"/>
      <c r="HJ121" s="63"/>
      <c r="HK121" s="63"/>
      <c r="HL121" s="63"/>
      <c r="HM121" s="63"/>
      <c r="HN121" s="63"/>
      <c r="HO121" s="63"/>
      <c r="HP121" s="63"/>
      <c r="HQ121" s="63"/>
      <c r="HR121" s="63"/>
      <c r="HS121" s="63"/>
      <c r="HT121" s="63"/>
      <c r="HU121" s="63"/>
      <c r="HV121" s="63"/>
      <c r="HW121" s="63"/>
      <c r="HX121" s="63"/>
      <c r="HY121" s="63"/>
      <c r="HZ121" s="63"/>
      <c r="IA121" s="63"/>
      <c r="IB121" s="63"/>
      <c r="IC121" s="63"/>
      <c r="ID121" s="63"/>
      <c r="IE121" s="63"/>
      <c r="IF121" s="63"/>
      <c r="IG121" s="63"/>
      <c r="IH121" s="63"/>
      <c r="II121" s="63"/>
      <c r="IJ121" s="63"/>
      <c r="IK121" s="63"/>
      <c r="IL121" s="63"/>
      <c r="IM121" s="63"/>
      <c r="IN121" s="63"/>
      <c r="IO121" s="63"/>
      <c r="IP121" s="63"/>
      <c r="IQ121" s="63"/>
      <c r="IR121" s="63"/>
      <c r="IS121" s="63"/>
    </row>
    <row r="122" spans="1:253" ht="14.9" customHeight="1">
      <c r="A122" s="2"/>
      <c r="B122" s="134" t="s">
        <v>96</v>
      </c>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row>
    <row r="123" spans="1:253" ht="14.9" customHeight="1">
      <c r="B123" s="3"/>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row>
    <row r="124" spans="1:253" s="132" customFormat="1" ht="14.9" customHeight="1">
      <c r="B124" s="133" t="s">
        <v>97</v>
      </c>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9"/>
      <c r="AG124" s="133"/>
      <c r="AH124" s="1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9"/>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9"/>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EK124" s="138"/>
      <c r="EL124" s="138"/>
      <c r="EX124" s="140"/>
    </row>
    <row r="125" spans="1:253" s="132" customFormat="1" ht="14.9" customHeight="1">
      <c r="B125" s="133" t="s">
        <v>98</v>
      </c>
      <c r="C125" s="133"/>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c r="AA125" s="141"/>
      <c r="AB125" s="141"/>
      <c r="AC125" s="141"/>
      <c r="AD125" s="141"/>
      <c r="AE125" s="141"/>
      <c r="AF125" s="142"/>
      <c r="AG125" s="141"/>
      <c r="AH125" s="141"/>
      <c r="AI125" s="141"/>
      <c r="AJ125" s="141"/>
      <c r="AK125" s="141"/>
      <c r="AL125" s="141"/>
      <c r="AM125" s="141"/>
      <c r="AN125" s="141"/>
      <c r="AO125" s="141"/>
      <c r="AP125" s="141"/>
      <c r="AQ125" s="141"/>
      <c r="AR125" s="141"/>
      <c r="AS125" s="141"/>
      <c r="AT125" s="141"/>
      <c r="AU125" s="141"/>
      <c r="AV125" s="141"/>
      <c r="AW125" s="141"/>
      <c r="AX125" s="141"/>
      <c r="AY125" s="141"/>
      <c r="AZ125" s="141"/>
      <c r="BA125" s="141"/>
      <c r="BB125" s="141"/>
      <c r="BC125" s="141"/>
      <c r="BD125" s="141"/>
      <c r="BE125" s="141"/>
      <c r="BF125" s="141"/>
      <c r="BG125" s="141"/>
      <c r="BH125" s="142"/>
      <c r="BI125" s="141"/>
      <c r="BJ125" s="141"/>
      <c r="BK125" s="141"/>
      <c r="BL125" s="141"/>
      <c r="BM125" s="141"/>
      <c r="BN125" s="141"/>
      <c r="BO125" s="141"/>
      <c r="BP125" s="141"/>
      <c r="BQ125" s="141"/>
      <c r="BR125" s="141"/>
      <c r="BS125" s="141"/>
      <c r="BT125" s="141"/>
      <c r="BU125" s="141"/>
      <c r="BV125" s="141"/>
      <c r="BW125" s="141"/>
      <c r="BX125" s="141"/>
      <c r="BY125" s="141"/>
      <c r="BZ125" s="141"/>
      <c r="CA125" s="141"/>
      <c r="CB125" s="141"/>
      <c r="CC125" s="141"/>
      <c r="CD125" s="141"/>
      <c r="CE125" s="141"/>
      <c r="CF125" s="141"/>
      <c r="CG125" s="141"/>
      <c r="CH125" s="141"/>
      <c r="CI125" s="141"/>
      <c r="CJ125" s="141"/>
      <c r="CK125" s="141"/>
      <c r="CL125" s="141"/>
      <c r="CM125" s="141"/>
      <c r="CN125" s="141"/>
      <c r="CO125" s="141"/>
      <c r="CP125" s="141"/>
      <c r="CQ125" s="141"/>
      <c r="CR125" s="141"/>
      <c r="CS125" s="141"/>
      <c r="CT125" s="141"/>
      <c r="CU125" s="141"/>
      <c r="CV125" s="142"/>
      <c r="CW125" s="141"/>
      <c r="CX125" s="141"/>
      <c r="CY125" s="141"/>
      <c r="CZ125" s="141"/>
      <c r="DA125" s="141"/>
      <c r="DB125" s="141"/>
      <c r="DC125" s="141"/>
      <c r="DD125" s="141"/>
      <c r="DE125" s="141"/>
      <c r="DF125" s="141"/>
      <c r="DG125" s="141"/>
      <c r="DH125" s="141"/>
      <c r="DI125" s="141"/>
      <c r="DJ125" s="141"/>
      <c r="DK125" s="141"/>
      <c r="DL125" s="141"/>
      <c r="DM125" s="141"/>
      <c r="DN125" s="141"/>
      <c r="DO125" s="141"/>
      <c r="DP125" s="141"/>
      <c r="DQ125" s="141"/>
      <c r="DR125" s="141"/>
      <c r="DS125" s="141"/>
      <c r="DT125" s="141"/>
      <c r="DU125" s="141"/>
      <c r="DV125" s="141"/>
      <c r="EK125" s="138"/>
      <c r="EL125" s="138"/>
    </row>
    <row r="126" spans="1:253" s="132" customFormat="1" ht="14.9" customHeight="1">
      <c r="B126" s="133" t="s">
        <v>99</v>
      </c>
      <c r="C126" s="133"/>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c r="AA126" s="141"/>
      <c r="AB126" s="141"/>
      <c r="AC126" s="141"/>
      <c r="AD126" s="141"/>
      <c r="AE126" s="141"/>
      <c r="AF126" s="142"/>
      <c r="AG126" s="141"/>
      <c r="AH126" s="141"/>
      <c r="AI126" s="141"/>
      <c r="AJ126" s="141"/>
      <c r="AK126" s="141"/>
      <c r="AL126" s="141"/>
      <c r="AM126" s="141"/>
      <c r="AN126" s="141"/>
      <c r="AO126" s="141"/>
      <c r="AP126" s="141"/>
      <c r="AQ126" s="141"/>
      <c r="AR126" s="141"/>
      <c r="AS126" s="141"/>
      <c r="AT126" s="141"/>
      <c r="AU126" s="141"/>
      <c r="AV126" s="141"/>
      <c r="AW126" s="141"/>
      <c r="AX126" s="141"/>
      <c r="AY126" s="141"/>
      <c r="AZ126" s="141"/>
      <c r="BA126" s="141"/>
      <c r="BB126" s="141"/>
      <c r="BC126" s="141"/>
      <c r="BD126" s="141"/>
      <c r="BE126" s="141"/>
      <c r="BF126" s="141"/>
      <c r="BG126" s="141"/>
      <c r="BH126" s="142"/>
      <c r="BI126" s="141"/>
      <c r="BJ126" s="141"/>
      <c r="BK126" s="141"/>
      <c r="BL126" s="141"/>
      <c r="BM126" s="141"/>
      <c r="BN126" s="141"/>
      <c r="BO126" s="141"/>
      <c r="BP126" s="141"/>
      <c r="BQ126" s="141"/>
      <c r="BR126" s="141"/>
      <c r="BS126" s="141"/>
      <c r="BT126" s="141"/>
      <c r="BU126" s="141"/>
      <c r="BV126" s="141"/>
      <c r="BW126" s="141"/>
      <c r="BX126" s="141"/>
      <c r="BY126" s="141"/>
      <c r="BZ126" s="141"/>
      <c r="CA126" s="141"/>
      <c r="CB126" s="141"/>
      <c r="CC126" s="141"/>
      <c r="CD126" s="141"/>
      <c r="CE126" s="141"/>
      <c r="CF126" s="141"/>
      <c r="CG126" s="141"/>
      <c r="CH126" s="141"/>
      <c r="CI126" s="141"/>
      <c r="CJ126" s="141"/>
      <c r="CK126" s="141"/>
      <c r="CL126" s="141"/>
      <c r="CM126" s="141"/>
      <c r="CN126" s="141"/>
      <c r="CO126" s="141"/>
      <c r="CP126" s="141"/>
      <c r="CQ126" s="141"/>
      <c r="CR126" s="141"/>
      <c r="CS126" s="141"/>
      <c r="CT126" s="141"/>
      <c r="CU126" s="141"/>
      <c r="CV126" s="142"/>
      <c r="CW126" s="141"/>
      <c r="CX126" s="141"/>
      <c r="CY126" s="141"/>
      <c r="CZ126" s="141"/>
      <c r="DA126" s="141"/>
      <c r="DB126" s="141"/>
      <c r="DC126" s="141"/>
      <c r="DD126" s="141"/>
      <c r="DE126" s="141"/>
      <c r="DF126" s="141"/>
      <c r="DG126" s="141"/>
      <c r="DH126" s="141"/>
      <c r="DI126" s="141"/>
      <c r="DJ126" s="141"/>
      <c r="DK126" s="141"/>
      <c r="DL126" s="141"/>
      <c r="DM126" s="141"/>
      <c r="DN126" s="141"/>
      <c r="DO126" s="141"/>
      <c r="DP126" s="141"/>
      <c r="DQ126" s="141"/>
      <c r="DR126" s="141"/>
      <c r="DS126" s="141"/>
      <c r="DT126" s="141"/>
      <c r="DU126" s="141"/>
      <c r="DV126" s="141"/>
      <c r="EK126" s="138"/>
      <c r="EL126" s="138"/>
    </row>
    <row r="127" spans="1:253" s="132" customFormat="1" ht="14.9" customHeight="1">
      <c r="B127" s="133"/>
      <c r="C127" s="133"/>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c r="AA127" s="141"/>
      <c r="AB127" s="141"/>
      <c r="AC127" s="141"/>
      <c r="AD127" s="141"/>
      <c r="AE127" s="141"/>
      <c r="AF127" s="142"/>
      <c r="AG127" s="141"/>
      <c r="AH127" s="141"/>
      <c r="AI127" s="141"/>
      <c r="AJ127" s="141"/>
      <c r="AK127" s="141"/>
      <c r="AL127" s="141"/>
      <c r="AM127" s="141"/>
      <c r="AN127" s="141"/>
      <c r="AO127" s="141"/>
      <c r="AP127" s="141"/>
      <c r="AQ127" s="141"/>
      <c r="AR127" s="141"/>
      <c r="AS127" s="141"/>
      <c r="AT127" s="141"/>
      <c r="AU127" s="141"/>
      <c r="AV127" s="141"/>
      <c r="AW127" s="141"/>
      <c r="AX127" s="141"/>
      <c r="AY127" s="141"/>
      <c r="AZ127" s="141"/>
      <c r="BA127" s="141"/>
      <c r="BB127" s="141"/>
      <c r="BC127" s="141"/>
      <c r="BD127" s="141"/>
      <c r="BE127" s="141"/>
      <c r="BF127" s="141"/>
      <c r="BG127" s="141"/>
      <c r="BH127" s="142"/>
      <c r="BI127" s="141"/>
      <c r="BJ127" s="141"/>
      <c r="BK127" s="141"/>
      <c r="BL127" s="141"/>
      <c r="BM127" s="141"/>
      <c r="BN127" s="141"/>
      <c r="BO127" s="141"/>
      <c r="BP127" s="141"/>
      <c r="BQ127" s="141"/>
      <c r="BR127" s="141"/>
      <c r="BS127" s="141"/>
      <c r="BT127" s="141"/>
      <c r="BU127" s="141"/>
      <c r="BV127" s="141"/>
      <c r="BW127" s="141"/>
      <c r="BX127" s="141"/>
      <c r="BY127" s="141"/>
      <c r="BZ127" s="141"/>
      <c r="CA127" s="141"/>
      <c r="CB127" s="141"/>
      <c r="CC127" s="141"/>
      <c r="CD127" s="141"/>
      <c r="CE127" s="141"/>
      <c r="CF127" s="141"/>
      <c r="CG127" s="141"/>
      <c r="CH127" s="141"/>
      <c r="CI127" s="141"/>
      <c r="CJ127" s="141"/>
      <c r="CK127" s="141"/>
      <c r="CL127" s="141"/>
      <c r="CM127" s="141"/>
      <c r="CN127" s="141"/>
      <c r="CO127" s="141"/>
      <c r="CP127" s="141"/>
      <c r="CQ127" s="141"/>
      <c r="CR127" s="141"/>
      <c r="CS127" s="141"/>
      <c r="CT127" s="141"/>
      <c r="CU127" s="141"/>
      <c r="CV127" s="142"/>
      <c r="CW127" s="141"/>
      <c r="CX127" s="141"/>
      <c r="CY127" s="141"/>
      <c r="CZ127" s="141"/>
      <c r="DA127" s="141"/>
      <c r="DB127" s="141"/>
      <c r="DC127" s="141"/>
      <c r="DD127" s="141"/>
      <c r="DE127" s="141"/>
      <c r="DF127" s="141"/>
      <c r="DG127" s="141"/>
      <c r="DH127" s="141"/>
      <c r="DI127" s="141"/>
      <c r="DJ127" s="141"/>
      <c r="DK127" s="141"/>
      <c r="DL127" s="141"/>
      <c r="DM127" s="141"/>
      <c r="DN127" s="141"/>
      <c r="DO127" s="141"/>
      <c r="DP127" s="141"/>
      <c r="DQ127" s="141"/>
      <c r="DR127" s="141"/>
      <c r="DS127" s="141"/>
      <c r="DT127" s="141"/>
      <c r="DU127" s="141"/>
      <c r="DV127" s="141"/>
      <c r="EK127" s="138"/>
      <c r="EL127" s="138"/>
    </row>
    <row r="128" spans="1:253" s="132" customFormat="1" ht="14.9" customHeight="1">
      <c r="B128" s="133" t="s">
        <v>100</v>
      </c>
      <c r="C128" s="133"/>
      <c r="D128" s="143"/>
      <c r="E128" s="143"/>
      <c r="F128" s="143"/>
      <c r="G128" s="143"/>
      <c r="H128" s="143"/>
      <c r="I128" s="143"/>
      <c r="J128" s="143"/>
      <c r="K128" s="143"/>
      <c r="L128" s="143"/>
      <c r="M128" s="143"/>
      <c r="N128" s="143"/>
      <c r="O128" s="143"/>
      <c r="P128" s="143"/>
      <c r="Q128" s="143"/>
      <c r="R128" s="143"/>
      <c r="S128" s="143"/>
      <c r="T128" s="143"/>
      <c r="U128" s="143"/>
      <c r="V128" s="143"/>
      <c r="W128" s="143"/>
      <c r="X128" s="143"/>
      <c r="Y128" s="143"/>
      <c r="Z128" s="143"/>
      <c r="AA128" s="143"/>
      <c r="AB128" s="143"/>
      <c r="AC128" s="143"/>
      <c r="AD128" s="143"/>
      <c r="AE128" s="143"/>
      <c r="AF128" s="144"/>
      <c r="AG128" s="143"/>
      <c r="AH128" s="143"/>
      <c r="AI128" s="143"/>
      <c r="AJ128" s="143"/>
      <c r="AK128" s="143"/>
      <c r="AL128" s="143"/>
      <c r="AM128" s="143"/>
      <c r="AN128" s="143"/>
      <c r="AO128" s="143"/>
      <c r="AP128" s="143"/>
      <c r="AQ128" s="143"/>
      <c r="AR128" s="143"/>
      <c r="AS128" s="143"/>
      <c r="AT128" s="143"/>
      <c r="AU128" s="143"/>
      <c r="AV128" s="143"/>
      <c r="AW128" s="143"/>
      <c r="AX128" s="143"/>
      <c r="AY128" s="143"/>
      <c r="AZ128" s="143"/>
      <c r="BA128" s="143"/>
      <c r="BB128" s="143"/>
      <c r="BC128" s="143"/>
      <c r="BD128" s="143"/>
      <c r="BE128" s="143"/>
      <c r="BF128" s="143"/>
      <c r="BG128" s="143"/>
      <c r="BH128" s="144"/>
      <c r="BI128" s="143"/>
      <c r="BJ128" s="143"/>
      <c r="BK128" s="143"/>
      <c r="BL128" s="143"/>
      <c r="BM128" s="143"/>
      <c r="BN128" s="143"/>
      <c r="BO128" s="143"/>
      <c r="BP128" s="143"/>
      <c r="BQ128" s="143"/>
      <c r="BR128" s="143"/>
      <c r="BS128" s="143"/>
      <c r="BT128" s="143"/>
      <c r="BU128" s="143"/>
      <c r="BV128" s="143"/>
      <c r="BW128" s="143"/>
      <c r="BX128" s="143"/>
      <c r="BY128" s="143"/>
      <c r="BZ128" s="143"/>
      <c r="CA128" s="143"/>
      <c r="CB128" s="143"/>
      <c r="CC128" s="143"/>
      <c r="CD128" s="143"/>
      <c r="CE128" s="143"/>
      <c r="CF128" s="143"/>
      <c r="CG128" s="143"/>
      <c r="CH128" s="143"/>
      <c r="CI128" s="143"/>
      <c r="CJ128" s="143"/>
      <c r="CK128" s="143"/>
      <c r="CL128" s="143"/>
      <c r="CM128" s="143"/>
      <c r="CN128" s="143"/>
      <c r="CO128" s="143"/>
      <c r="CP128" s="143"/>
      <c r="CQ128" s="143"/>
      <c r="CR128" s="143"/>
      <c r="CS128" s="143"/>
      <c r="CT128" s="143"/>
      <c r="CU128" s="143"/>
      <c r="CV128" s="144"/>
      <c r="CW128" s="143"/>
      <c r="CX128" s="143"/>
      <c r="CY128" s="143"/>
      <c r="CZ128" s="143"/>
      <c r="DA128" s="143"/>
      <c r="DB128" s="143"/>
      <c r="DC128" s="143"/>
      <c r="DD128" s="143"/>
      <c r="DE128" s="143"/>
      <c r="DF128" s="143"/>
      <c r="DG128" s="143"/>
      <c r="DH128" s="143"/>
      <c r="DI128" s="143"/>
      <c r="DJ128" s="143"/>
      <c r="DK128" s="143"/>
      <c r="DL128" s="143"/>
      <c r="DM128" s="143"/>
      <c r="DN128" s="143"/>
      <c r="DO128" s="143"/>
      <c r="DP128" s="143"/>
      <c r="DQ128" s="143"/>
      <c r="DR128" s="143"/>
      <c r="DS128" s="143"/>
      <c r="DT128" s="143"/>
      <c r="DU128" s="143"/>
      <c r="DV128" s="143"/>
      <c r="EK128" s="138"/>
      <c r="EL128" s="138"/>
    </row>
    <row r="129" spans="2:142" s="132" customFormat="1" ht="14.9" customHeight="1">
      <c r="EK129" s="138"/>
      <c r="EL129" s="138"/>
    </row>
    <row r="130" spans="2:142" ht="14.9" customHeight="1">
      <c r="B130" s="135" t="s">
        <v>179</v>
      </c>
    </row>
    <row r="132" spans="2:142" ht="14.9" customHeight="1">
      <c r="B132" s="135" t="s">
        <v>101</v>
      </c>
    </row>
    <row r="134" spans="2:142" ht="14.9" customHeight="1">
      <c r="B134" s="132" t="s">
        <v>102</v>
      </c>
    </row>
    <row r="135" spans="2:142" ht="14.9" customHeight="1">
      <c r="B135" s="132"/>
    </row>
    <row r="136" spans="2:142" ht="14.9" customHeight="1">
      <c r="B136" s="179"/>
    </row>
    <row r="137" spans="2:142" ht="14.9" customHeight="1">
      <c r="B137" s="132"/>
    </row>
    <row r="138" spans="2:142" ht="14.9" customHeight="1">
      <c r="B138" s="132" t="s">
        <v>178</v>
      </c>
    </row>
    <row r="139" spans="2:142" ht="14" customHeight="1"/>
    <row r="140" spans="2:142" s="132" customFormat="1" ht="14.9" customHeight="1">
      <c r="B140" s="149" t="s">
        <v>103</v>
      </c>
      <c r="EK140" s="138"/>
      <c r="EL140" s="138"/>
    </row>
    <row r="141" spans="2:142" s="132" customFormat="1" ht="14.9" customHeight="1">
      <c r="EK141" s="138"/>
      <c r="EL141" s="138"/>
    </row>
    <row r="142" spans="2:142" s="132" customFormat="1" ht="14.9" customHeight="1">
      <c r="B142" s="132" t="s">
        <v>181</v>
      </c>
      <c r="EK142" s="138"/>
      <c r="EL142" s="138"/>
    </row>
    <row r="143" spans="2:142" s="132" customFormat="1" ht="14.9" customHeight="1">
      <c r="EK143" s="138"/>
      <c r="EL143" s="138"/>
    </row>
    <row r="144" spans="2:142" s="132" customFormat="1" ht="14.9" customHeight="1">
      <c r="B144" s="132" t="s">
        <v>104</v>
      </c>
      <c r="EK144" s="138"/>
      <c r="EL144" s="138"/>
    </row>
    <row r="145" spans="2:142" s="132" customFormat="1" ht="14.9" customHeight="1">
      <c r="EK145" s="138"/>
      <c r="EL145" s="138"/>
    </row>
    <row r="146" spans="2:142" s="132" customFormat="1" ht="14.9" customHeight="1">
      <c r="B146" s="132" t="s">
        <v>105</v>
      </c>
      <c r="EK146" s="138"/>
      <c r="EL146" s="138"/>
    </row>
    <row r="147" spans="2:142" s="132" customFormat="1" ht="14.9" customHeight="1">
      <c r="EK147" s="138"/>
      <c r="EL147" s="138"/>
    </row>
    <row r="148" spans="2:142" s="132" customFormat="1" ht="14.9" customHeight="1">
      <c r="B148" s="132" t="s">
        <v>106</v>
      </c>
      <c r="EK148" s="138"/>
      <c r="EL148" s="138"/>
    </row>
    <row r="149" spans="2:142" s="132" customFormat="1" ht="14.4" hidden="1" customHeight="1">
      <c r="EK149" s="138"/>
      <c r="EL149" s="138"/>
    </row>
    <row r="150" spans="2:142" s="132" customFormat="1" ht="14.4" hidden="1" customHeight="1">
      <c r="EK150" s="138"/>
      <c r="EL150" s="138"/>
    </row>
    <row r="151" spans="2:142" s="132" customFormat="1" ht="14.9" customHeight="1">
      <c r="EK151" s="138"/>
      <c r="EL151" s="138"/>
    </row>
    <row r="152" spans="2:142" s="132" customFormat="1" ht="14.9" customHeight="1">
      <c r="B152" s="132" t="s">
        <v>107</v>
      </c>
      <c r="EK152" s="138"/>
      <c r="EL152" s="138"/>
    </row>
    <row r="153" spans="2:142" s="132" customFormat="1" ht="14.9" customHeight="1">
      <c r="EK153" s="138"/>
      <c r="EL153" s="138"/>
    </row>
    <row r="154" spans="2:142" s="132" customFormat="1" ht="14.9" customHeight="1">
      <c r="B154" s="132" t="s">
        <v>108</v>
      </c>
      <c r="EK154" s="138"/>
      <c r="EL154" s="138"/>
    </row>
    <row r="155" spans="2:142" s="132" customFormat="1" ht="14.9" customHeight="1">
      <c r="EK155" s="138"/>
      <c r="EL155" s="138"/>
    </row>
    <row r="156" spans="2:142" s="132" customFormat="1" ht="14.9" customHeight="1">
      <c r="B156" s="132" t="s">
        <v>177</v>
      </c>
      <c r="EK156" s="138"/>
      <c r="EL156" s="138"/>
    </row>
    <row r="157" spans="2:142" s="132" customFormat="1" ht="14.9" customHeight="1">
      <c r="EK157" s="138"/>
      <c r="EL157" s="138"/>
    </row>
    <row r="158" spans="2:142" s="132" customFormat="1" ht="14.9" customHeight="1">
      <c r="B158" s="132" t="s">
        <v>109</v>
      </c>
      <c r="EK158" s="138"/>
      <c r="EL158" s="138"/>
    </row>
    <row r="159" spans="2:142" s="132" customFormat="1" ht="14.9" customHeight="1">
      <c r="EK159" s="138"/>
      <c r="EL159" s="138"/>
    </row>
    <row r="160" spans="2:142" s="132" customFormat="1" ht="14.9" customHeight="1">
      <c r="B160" s="132" t="s">
        <v>110</v>
      </c>
      <c r="EK160" s="138"/>
      <c r="EL160" s="138"/>
    </row>
    <row r="161" spans="2:142" s="132" customFormat="1" ht="14.9" customHeight="1">
      <c r="EK161" s="138"/>
      <c r="EL161" s="138"/>
    </row>
    <row r="162" spans="2:142" s="132" customFormat="1" ht="14.9" customHeight="1">
      <c r="B162" s="132" t="s">
        <v>111</v>
      </c>
      <c r="EK162" s="138"/>
      <c r="EL162" s="138"/>
    </row>
    <row r="163" spans="2:142" s="132" customFormat="1" ht="14.9" customHeight="1">
      <c r="EK163" s="138"/>
      <c r="EL163" s="138"/>
    </row>
    <row r="164" spans="2:142" s="132" customFormat="1" ht="14.9" customHeight="1">
      <c r="B164" s="132" t="s">
        <v>112</v>
      </c>
      <c r="EK164" s="138"/>
      <c r="EL164" s="138"/>
    </row>
    <row r="165" spans="2:142" s="132" customFormat="1" ht="14.9" customHeight="1">
      <c r="EK165" s="138"/>
      <c r="EL165" s="138"/>
    </row>
    <row r="166" spans="2:142" s="132" customFormat="1" ht="14.9" customHeight="1">
      <c r="B166" s="132" t="s">
        <v>113</v>
      </c>
      <c r="EK166" s="138"/>
      <c r="EL166" s="138"/>
    </row>
    <row r="167" spans="2:142" s="132" customFormat="1" ht="14.9" customHeight="1">
      <c r="EK167" s="138"/>
      <c r="EL167" s="138"/>
    </row>
    <row r="168" spans="2:142" s="132" customFormat="1" ht="14.9" customHeight="1">
      <c r="B168" s="132" t="s">
        <v>114</v>
      </c>
      <c r="EK168" s="138"/>
      <c r="EL168" s="138"/>
    </row>
    <row r="169" spans="2:142" s="132" customFormat="1" ht="14.9" customHeight="1">
      <c r="EK169" s="138"/>
      <c r="EL169" s="138"/>
    </row>
    <row r="170" spans="2:142" s="132" customFormat="1" ht="14.9" customHeight="1">
      <c r="B170" s="132" t="s">
        <v>115</v>
      </c>
      <c r="EK170" s="138"/>
      <c r="EL170" s="138"/>
    </row>
    <row r="171" spans="2:142" s="132" customFormat="1" ht="14.9" customHeight="1">
      <c r="EK171" s="138"/>
      <c r="EL171" s="138"/>
    </row>
    <row r="172" spans="2:142" s="132" customFormat="1" ht="14.9" customHeight="1">
      <c r="B172" s="132" t="s">
        <v>116</v>
      </c>
      <c r="EK172" s="138"/>
      <c r="EL172" s="138"/>
    </row>
    <row r="173" spans="2:142" s="132" customFormat="1" ht="14.9" customHeight="1">
      <c r="EK173" s="138"/>
      <c r="EL173" s="138"/>
    </row>
    <row r="174" spans="2:142" s="132" customFormat="1" ht="14.9" customHeight="1">
      <c r="B174" s="132" t="s">
        <v>117</v>
      </c>
      <c r="EK174" s="138"/>
      <c r="EL174" s="138"/>
    </row>
    <row r="175" spans="2:142" s="132" customFormat="1" ht="14.9" customHeight="1">
      <c r="EK175" s="138"/>
      <c r="EL175" s="138"/>
    </row>
    <row r="176" spans="2:142" s="132" customFormat="1" ht="14.9" customHeight="1">
      <c r="B176" s="132" t="s">
        <v>118</v>
      </c>
      <c r="EK176" s="138"/>
      <c r="EL176" s="138"/>
    </row>
    <row r="177" spans="2:142" s="132" customFormat="1" ht="14.9" customHeight="1">
      <c r="EK177" s="138"/>
      <c r="EL177" s="138"/>
    </row>
    <row r="178" spans="2:142" ht="14.9" customHeight="1">
      <c r="B178" s="136" t="s">
        <v>119</v>
      </c>
    </row>
    <row r="180" spans="2:142" s="132" customFormat="1" ht="14.4" customHeight="1">
      <c r="B180" s="132" t="s">
        <v>120</v>
      </c>
      <c r="EK180" s="138"/>
      <c r="EL180" s="138"/>
    </row>
    <row r="181" spans="2:142" s="132" customFormat="1" ht="14.9" customHeight="1">
      <c r="EK181" s="138"/>
      <c r="EL181" s="138"/>
    </row>
    <row r="182" spans="2:142" s="132" customFormat="1" ht="14.9" customHeight="1">
      <c r="B182" s="148" t="s">
        <v>121</v>
      </c>
      <c r="EK182" s="138"/>
      <c r="EL182" s="138"/>
    </row>
    <row r="183" spans="2:142" s="132" customFormat="1" ht="14.9" customHeight="1">
      <c r="EK183" s="138"/>
      <c r="EL183" s="138"/>
    </row>
    <row r="184" spans="2:142" s="132" customFormat="1" ht="14.9" customHeight="1">
      <c r="EK184" s="138"/>
      <c r="EL184" s="138"/>
    </row>
    <row r="185" spans="2:142" s="132" customFormat="1" ht="14.9" customHeight="1">
      <c r="EK185" s="138"/>
      <c r="EL185" s="138"/>
    </row>
    <row r="186" spans="2:142" s="132" customFormat="1" ht="14.9" customHeight="1">
      <c r="EK186" s="138"/>
      <c r="EL186" s="138"/>
    </row>
    <row r="187" spans="2:142" s="132" customFormat="1" ht="14.9" customHeight="1">
      <c r="EK187" s="138"/>
      <c r="EL187" s="138"/>
    </row>
    <row r="188" spans="2:142" s="132" customFormat="1" ht="14.9" customHeight="1">
      <c r="EK188" s="138"/>
      <c r="EL188" s="138"/>
    </row>
    <row r="189" spans="2:142" s="132" customFormat="1" ht="14.9" customHeight="1">
      <c r="EK189" s="138"/>
      <c r="EL189" s="138"/>
    </row>
    <row r="190" spans="2:142" s="132" customFormat="1" ht="14.9" customHeight="1">
      <c r="EK190" s="138"/>
      <c r="EL190" s="138"/>
    </row>
    <row r="191" spans="2:142" s="132" customFormat="1" ht="14.9" customHeight="1">
      <c r="EK191" s="138"/>
      <c r="EL191" s="138"/>
    </row>
    <row r="192" spans="2:142" s="132" customFormat="1" ht="14.9" customHeight="1">
      <c r="EK192" s="138"/>
      <c r="EL192" s="138"/>
    </row>
    <row r="193" spans="141:142" s="132" customFormat="1" ht="14.9" customHeight="1">
      <c r="EK193" s="138"/>
      <c r="EL193" s="138"/>
    </row>
    <row r="194" spans="141:142" s="132" customFormat="1" ht="14.9" customHeight="1">
      <c r="EK194" s="138"/>
      <c r="EL194" s="138"/>
    </row>
    <row r="195" spans="141:142" s="132" customFormat="1" ht="14.9" customHeight="1">
      <c r="EK195" s="138"/>
      <c r="EL195" s="138"/>
    </row>
    <row r="196" spans="141:142" s="132" customFormat="1" ht="14.9" customHeight="1">
      <c r="EK196" s="138"/>
      <c r="EL196" s="138"/>
    </row>
    <row r="197" spans="141:142" s="132" customFormat="1" ht="14.9" customHeight="1">
      <c r="EK197" s="138"/>
      <c r="EL197" s="138"/>
    </row>
    <row r="198" spans="141:142" s="132" customFormat="1" ht="14.9" customHeight="1">
      <c r="EK198" s="138"/>
      <c r="EL198" s="138"/>
    </row>
    <row r="199" spans="141:142" s="132" customFormat="1" ht="14.9" customHeight="1">
      <c r="EK199" s="138"/>
      <c r="EL199" s="138"/>
    </row>
    <row r="200" spans="141:142" s="132" customFormat="1" ht="14.9" customHeight="1">
      <c r="EK200" s="138"/>
      <c r="EL200" s="138"/>
    </row>
    <row r="201" spans="141:142" s="132" customFormat="1" ht="14.9" customHeight="1">
      <c r="EK201" s="138"/>
      <c r="EL201" s="138"/>
    </row>
    <row r="202" spans="141:142" s="132" customFormat="1" ht="14.9" customHeight="1">
      <c r="EK202" s="138"/>
      <c r="EL202" s="138"/>
    </row>
    <row r="203" spans="141:142" s="132" customFormat="1" ht="14.9" customHeight="1">
      <c r="EK203" s="138"/>
      <c r="EL203" s="138"/>
    </row>
    <row r="204" spans="141:142" s="132" customFormat="1" ht="14.9" customHeight="1">
      <c r="EK204" s="138"/>
      <c r="EL204" s="138"/>
    </row>
    <row r="205" spans="141:142" s="132" customFormat="1" ht="14.9" customHeight="1">
      <c r="EK205" s="138"/>
      <c r="EL205" s="138"/>
    </row>
    <row r="206" spans="141:142" s="132" customFormat="1" ht="14.9" customHeight="1">
      <c r="EK206" s="138"/>
      <c r="EL206" s="138"/>
    </row>
    <row r="207" spans="141:142" s="132" customFormat="1" ht="14.9" customHeight="1">
      <c r="EK207" s="138"/>
      <c r="EL207" s="138"/>
    </row>
    <row r="208" spans="141:142" s="132" customFormat="1" ht="14.9" customHeight="1">
      <c r="EK208" s="138"/>
      <c r="EL208" s="138"/>
    </row>
    <row r="209" spans="2:142" s="132" customFormat="1" ht="14.9" customHeight="1">
      <c r="EK209" s="138"/>
      <c r="EL209" s="138"/>
    </row>
    <row r="210" spans="2:142" s="132" customFormat="1" ht="14.9" customHeight="1">
      <c r="EK210" s="138"/>
      <c r="EL210" s="138"/>
    </row>
    <row r="211" spans="2:142" s="132" customFormat="1" ht="14.9" customHeight="1">
      <c r="EK211" s="138"/>
      <c r="EL211" s="138"/>
    </row>
    <row r="212" spans="2:142" s="132" customFormat="1" ht="14.9" customHeight="1">
      <c r="EK212" s="138"/>
      <c r="EL212" s="138"/>
    </row>
    <row r="213" spans="2:142" s="132" customFormat="1" ht="14.9" customHeight="1">
      <c r="EK213" s="138"/>
      <c r="EL213" s="138"/>
    </row>
    <row r="214" spans="2:142" s="132" customFormat="1" ht="14.9" customHeight="1">
      <c r="B214" s="148"/>
      <c r="EK214" s="138"/>
      <c r="EL214" s="138"/>
    </row>
    <row r="215" spans="2:142" s="132" customFormat="1" ht="14.9" customHeight="1">
      <c r="EK215" s="138"/>
      <c r="EL215" s="138"/>
    </row>
    <row r="216" spans="2:142" s="132" customFormat="1" ht="14.9" customHeight="1">
      <c r="EK216" s="138"/>
      <c r="EL216" s="138"/>
    </row>
    <row r="217" spans="2:142" s="132" customFormat="1" ht="14.9" customHeight="1">
      <c r="EK217" s="138"/>
      <c r="EL217" s="138"/>
    </row>
    <row r="218" spans="2:142" s="132" customFormat="1" ht="14.9" customHeight="1">
      <c r="EK218" s="138"/>
      <c r="EL218" s="138"/>
    </row>
    <row r="219" spans="2:142" s="132" customFormat="1" ht="14.9" customHeight="1">
      <c r="EK219" s="138"/>
      <c r="EL219" s="138"/>
    </row>
    <row r="220" spans="2:142" s="132" customFormat="1" ht="14.9" customHeight="1">
      <c r="EK220" s="138"/>
      <c r="EL220" s="138"/>
    </row>
    <row r="221" spans="2:142" s="132" customFormat="1" ht="15" customHeight="1">
      <c r="B221" s="132" t="s">
        <v>122</v>
      </c>
      <c r="EK221" s="138"/>
      <c r="EL221" s="138"/>
    </row>
    <row r="222" spans="2:142" s="132" customFormat="1" ht="15" customHeight="1">
      <c r="C222" s="147" t="s">
        <v>123</v>
      </c>
      <c r="EK222" s="138"/>
      <c r="EL222" s="138"/>
    </row>
    <row r="223" spans="2:142" s="132" customFormat="1" ht="15" customHeight="1">
      <c r="C223" s="147" t="s">
        <v>124</v>
      </c>
      <c r="EK223" s="138"/>
      <c r="EL223" s="138"/>
    </row>
    <row r="224" spans="2:142" s="132" customFormat="1" ht="15" customHeight="1">
      <c r="C224" s="147" t="s">
        <v>125</v>
      </c>
      <c r="EK224" s="138"/>
      <c r="EL224" s="138"/>
    </row>
    <row r="225" spans="2:142" s="132" customFormat="1" ht="15" customHeight="1">
      <c r="C225" s="147"/>
      <c r="EK225" s="138"/>
      <c r="EL225" s="138"/>
    </row>
    <row r="226" spans="2:142" s="132" customFormat="1" ht="15" customHeight="1">
      <c r="B226" s="132" t="s">
        <v>126</v>
      </c>
      <c r="EK226" s="138"/>
      <c r="EL226" s="138"/>
    </row>
    <row r="227" spans="2:142" s="132" customFormat="1" ht="15" customHeight="1">
      <c r="B227" s="147"/>
      <c r="C227" s="147" t="s">
        <v>127</v>
      </c>
      <c r="EK227" s="138"/>
      <c r="EL227" s="138"/>
    </row>
    <row r="228" spans="2:142" s="132" customFormat="1" ht="14.9" customHeight="1">
      <c r="C228" s="147" t="s">
        <v>128</v>
      </c>
      <c r="EK228" s="138"/>
      <c r="EL228" s="138"/>
    </row>
    <row r="229" spans="2:142" s="132" customFormat="1" ht="14.9" customHeight="1">
      <c r="EK229" s="138"/>
      <c r="EL229" s="138"/>
    </row>
    <row r="230" spans="2:142" s="132" customFormat="1" ht="14.9" customHeight="1">
      <c r="B230" s="132" t="s">
        <v>129</v>
      </c>
      <c r="EK230" s="138"/>
      <c r="EL230" s="138"/>
    </row>
    <row r="231" spans="2:142" s="132" customFormat="1" ht="14.9" customHeight="1">
      <c r="C231" s="147" t="s">
        <v>130</v>
      </c>
      <c r="EK231" s="138"/>
      <c r="EL231" s="138"/>
    </row>
    <row r="232" spans="2:142" s="132" customFormat="1" ht="14.9" customHeight="1">
      <c r="C232" s="147" t="s">
        <v>131</v>
      </c>
      <c r="EK232" s="138"/>
      <c r="EL232" s="138"/>
    </row>
    <row r="233" spans="2:142" s="132" customFormat="1" ht="14.9" customHeight="1">
      <c r="EK233" s="138"/>
      <c r="EL233" s="138"/>
    </row>
    <row r="234" spans="2:142" s="132" customFormat="1" ht="14.9" customHeight="1">
      <c r="B234" s="132" t="s">
        <v>132</v>
      </c>
      <c r="EK234" s="138"/>
      <c r="EL234" s="138"/>
    </row>
    <row r="235" spans="2:142" s="132" customFormat="1" ht="14.9" customHeight="1">
      <c r="EK235" s="138"/>
      <c r="EL235" s="138"/>
    </row>
    <row r="236" spans="2:142" s="132" customFormat="1" ht="14.9" customHeight="1">
      <c r="B236" s="132" t="s">
        <v>133</v>
      </c>
      <c r="EK236" s="138"/>
      <c r="EL236" s="138"/>
    </row>
    <row r="237" spans="2:142" s="132" customFormat="1" ht="14.9" customHeight="1">
      <c r="EK237" s="138"/>
      <c r="EL237" s="138"/>
    </row>
    <row r="238" spans="2:142" s="132" customFormat="1" ht="14.9" customHeight="1">
      <c r="B238" s="132" t="s">
        <v>134</v>
      </c>
      <c r="EK238" s="138"/>
      <c r="EL238" s="138"/>
    </row>
    <row r="239" spans="2:142" s="132" customFormat="1" ht="14.9" customHeight="1">
      <c r="EK239" s="138"/>
      <c r="EL239" s="138"/>
    </row>
    <row r="240" spans="2:142" s="132" customFormat="1" ht="14.9" customHeight="1">
      <c r="B240" s="132" t="s">
        <v>135</v>
      </c>
      <c r="EK240" s="138"/>
      <c r="EL240" s="138"/>
    </row>
    <row r="241" spans="2:142" s="132" customFormat="1" ht="14.9" customHeight="1">
      <c r="C241" s="147" t="s">
        <v>136</v>
      </c>
      <c r="EK241" s="138"/>
      <c r="EL241" s="138"/>
    </row>
    <row r="242" spans="2:142" s="132" customFormat="1" ht="14.9" customHeight="1">
      <c r="C242" s="147" t="s">
        <v>137</v>
      </c>
      <c r="EK242" s="138"/>
      <c r="EL242" s="138"/>
    </row>
    <row r="243" spans="2:142" s="132" customFormat="1" ht="14.9" customHeight="1">
      <c r="C243" s="147" t="s">
        <v>138</v>
      </c>
      <c r="EK243" s="138"/>
      <c r="EL243" s="138"/>
    </row>
    <row r="244" spans="2:142" s="132" customFormat="1" ht="14.9" customHeight="1">
      <c r="C244" s="147" t="s">
        <v>139</v>
      </c>
      <c r="EK244" s="138"/>
      <c r="EL244" s="138"/>
    </row>
    <row r="245" spans="2:142" s="132" customFormat="1" ht="14.9" customHeight="1">
      <c r="C245" s="147" t="s">
        <v>140</v>
      </c>
      <c r="EK245" s="138"/>
      <c r="EL245" s="138"/>
    </row>
    <row r="246" spans="2:142" s="132" customFormat="1" ht="14.9" customHeight="1">
      <c r="C246" s="147" t="s">
        <v>141</v>
      </c>
      <c r="EK246" s="138"/>
      <c r="EL246" s="138"/>
    </row>
    <row r="247" spans="2:142" s="132" customFormat="1" ht="14.9" customHeight="1">
      <c r="EK247" s="138"/>
      <c r="EL247" s="138"/>
    </row>
    <row r="248" spans="2:142" s="132" customFormat="1" ht="14.9" customHeight="1">
      <c r="B248" s="132" t="s">
        <v>142</v>
      </c>
      <c r="EK248" s="138"/>
      <c r="EL248" s="138"/>
    </row>
    <row r="249" spans="2:142" s="132" customFormat="1" ht="14.9" customHeight="1">
      <c r="EK249" s="138"/>
      <c r="EL249" s="138"/>
    </row>
    <row r="250" spans="2:142" s="132" customFormat="1" ht="14.9" customHeight="1">
      <c r="B250" s="132" t="s">
        <v>143</v>
      </c>
      <c r="EK250" s="138"/>
      <c r="EL250" s="138"/>
    </row>
    <row r="251" spans="2:142" s="132" customFormat="1" ht="14.9" customHeight="1">
      <c r="EK251" s="138"/>
      <c r="EL251" s="138"/>
    </row>
    <row r="252" spans="2:142" s="132" customFormat="1" ht="14.9" customHeight="1">
      <c r="B252" s="132" t="s">
        <v>144</v>
      </c>
      <c r="EK252" s="138"/>
      <c r="EL252" s="138"/>
    </row>
    <row r="253" spans="2:142" s="132" customFormat="1" ht="14.9" customHeight="1">
      <c r="EK253" s="138"/>
      <c r="EL253" s="138"/>
    </row>
    <row r="254" spans="2:142" s="132" customFormat="1" ht="14.9" customHeight="1">
      <c r="B254" s="132" t="s">
        <v>145</v>
      </c>
      <c r="EK254" s="138"/>
      <c r="EL254" s="138"/>
    </row>
    <row r="255" spans="2:142" s="132" customFormat="1" ht="14.9" customHeight="1">
      <c r="EK255" s="138"/>
      <c r="EL255" s="138"/>
    </row>
    <row r="256" spans="2:142" s="132" customFormat="1" ht="14.9" customHeight="1">
      <c r="B256" s="132" t="s">
        <v>146</v>
      </c>
      <c r="EK256" s="138"/>
      <c r="EL256" s="138"/>
    </row>
    <row r="257" spans="2:142" s="132" customFormat="1" ht="14.9" customHeight="1">
      <c r="EK257" s="138"/>
      <c r="EL257" s="138"/>
    </row>
    <row r="258" spans="2:142" s="132" customFormat="1" ht="14.9" customHeight="1">
      <c r="B258" s="132" t="s">
        <v>147</v>
      </c>
      <c r="EK258" s="138"/>
      <c r="EL258" s="138"/>
    </row>
    <row r="259" spans="2:142" s="132" customFormat="1" ht="14.9" customHeight="1">
      <c r="EK259" s="138"/>
      <c r="EL259" s="138"/>
    </row>
    <row r="260" spans="2:142" s="132" customFormat="1" ht="14.9" customHeight="1">
      <c r="B260" s="132" t="s">
        <v>148</v>
      </c>
      <c r="EK260" s="138"/>
      <c r="EL260" s="138"/>
    </row>
    <row r="261" spans="2:142" s="132" customFormat="1" ht="14.9" customHeight="1">
      <c r="EK261" s="138"/>
      <c r="EL261" s="138"/>
    </row>
    <row r="262" spans="2:142" s="132" customFormat="1" ht="14.9" customHeight="1">
      <c r="B262" s="132" t="s">
        <v>149</v>
      </c>
      <c r="EK262" s="138"/>
      <c r="EL262" s="138"/>
    </row>
    <row r="263" spans="2:142" s="132" customFormat="1" ht="14.9" customHeight="1">
      <c r="EK263" s="138"/>
      <c r="EL263" s="138"/>
    </row>
    <row r="264" spans="2:142" s="132" customFormat="1" ht="14.9" customHeight="1">
      <c r="B264" s="179"/>
      <c r="EK264" s="138"/>
      <c r="EL264" s="138"/>
    </row>
    <row r="265" spans="2:142" s="132" customFormat="1" ht="14.9" customHeight="1">
      <c r="EK265" s="138"/>
      <c r="EL265" s="138"/>
    </row>
    <row r="266" spans="2:142" s="132" customFormat="1" ht="14.9" customHeight="1">
      <c r="EK266" s="138"/>
      <c r="EL266" s="138"/>
    </row>
    <row r="267" spans="2:142" s="132" customFormat="1" ht="14.9" customHeight="1">
      <c r="EK267" s="138"/>
      <c r="EL267" s="138"/>
    </row>
    <row r="268" spans="2:142" s="132" customFormat="1" ht="14.9" customHeight="1">
      <c r="EK268" s="138"/>
      <c r="EL268" s="138"/>
    </row>
    <row r="269" spans="2:142" s="132" customFormat="1" ht="14.9" customHeight="1">
      <c r="EK269" s="138"/>
      <c r="EL269" s="138"/>
    </row>
    <row r="270" spans="2:142" s="132" customFormat="1" ht="14.9" customHeight="1">
      <c r="EK270" s="138"/>
      <c r="EL270" s="138"/>
    </row>
    <row r="271" spans="2:142" s="132" customFormat="1" ht="14.9" customHeight="1">
      <c r="EK271" s="138"/>
      <c r="EL271" s="138"/>
    </row>
    <row r="272" spans="2:142" s="132" customFormat="1" ht="14.9" customHeight="1">
      <c r="EK272" s="138"/>
      <c r="EL272" s="138"/>
    </row>
    <row r="273" spans="2:142" s="132" customFormat="1" ht="14.9" customHeight="1">
      <c r="EK273" s="138"/>
      <c r="EL273" s="138"/>
    </row>
    <row r="274" spans="2:142" s="132" customFormat="1" ht="14.9" customHeight="1">
      <c r="EK274" s="138"/>
      <c r="EL274" s="138"/>
    </row>
    <row r="275" spans="2:142" s="132" customFormat="1" ht="14.9" customHeight="1">
      <c r="EK275" s="138"/>
      <c r="EL275" s="138"/>
    </row>
    <row r="276" spans="2:142" s="132" customFormat="1" ht="14.9" customHeight="1">
      <c r="EK276" s="138"/>
      <c r="EL276" s="138"/>
    </row>
    <row r="277" spans="2:142" s="132" customFormat="1" ht="14.9" customHeight="1">
      <c r="EK277" s="138"/>
      <c r="EL277" s="138"/>
    </row>
    <row r="278" spans="2:142" s="132" customFormat="1" ht="14.9" customHeight="1">
      <c r="EK278" s="138"/>
      <c r="EL278" s="138"/>
    </row>
    <row r="279" spans="2:142" s="132" customFormat="1" ht="14.9" customHeight="1">
      <c r="EK279" s="138"/>
      <c r="EL279" s="138"/>
    </row>
    <row r="280" spans="2:142" s="132" customFormat="1" ht="14.9" customHeight="1">
      <c r="EK280" s="138"/>
      <c r="EL280" s="138"/>
    </row>
    <row r="281" spans="2:142" s="132" customFormat="1" ht="14.9" customHeight="1">
      <c r="EK281" s="138"/>
      <c r="EL281" s="138"/>
    </row>
    <row r="282" spans="2:142" s="132" customFormat="1" ht="14.9" customHeight="1">
      <c r="EK282" s="138"/>
      <c r="EL282" s="138"/>
    </row>
    <row r="283" spans="2:142" s="132" customFormat="1" ht="14.9" customHeight="1">
      <c r="EK283" s="138"/>
      <c r="EL283" s="138"/>
    </row>
    <row r="284" spans="2:142" s="132" customFormat="1" ht="14.9" customHeight="1">
      <c r="B284" s="137"/>
      <c r="C284" s="137"/>
      <c r="D284" s="137"/>
      <c r="EK284" s="138"/>
      <c r="EL284" s="138"/>
    </row>
    <row r="285" spans="2:142" s="132" customFormat="1" ht="14.9" customHeight="1">
      <c r="B285" s="137"/>
      <c r="C285" s="137"/>
      <c r="D285" s="137"/>
      <c r="E285" s="137"/>
      <c r="F285" s="137"/>
      <c r="G285" s="137"/>
      <c r="H285" s="137"/>
      <c r="I285" s="137"/>
      <c r="J285" s="137"/>
      <c r="EK285" s="138"/>
      <c r="EL285" s="138"/>
    </row>
    <row r="286" spans="2:142" s="132" customFormat="1" ht="14.9" customHeight="1">
      <c r="B286" s="137"/>
      <c r="C286" s="137"/>
      <c r="D286" s="137"/>
      <c r="E286" s="137"/>
      <c r="F286" s="137"/>
      <c r="G286" s="137"/>
      <c r="H286" s="137"/>
      <c r="I286" s="137"/>
      <c r="J286" s="137"/>
      <c r="EK286" s="138"/>
      <c r="EL286" s="138"/>
    </row>
    <row r="287" spans="2:142" s="132" customFormat="1" ht="14.9" customHeight="1">
      <c r="B287" s="137"/>
      <c r="C287" s="137" t="s">
        <v>150</v>
      </c>
      <c r="D287" s="137"/>
      <c r="E287" s="146"/>
      <c r="F287" s="146"/>
      <c r="G287" s="146"/>
      <c r="H287" s="146"/>
      <c r="I287" s="146"/>
      <c r="J287" s="146"/>
      <c r="K287" s="146"/>
      <c r="L287" s="146"/>
      <c r="EK287" s="138"/>
      <c r="EL287" s="138"/>
    </row>
    <row r="288" spans="2:142" s="132" customFormat="1" ht="14.9" customHeight="1">
      <c r="B288" s="137"/>
      <c r="C288" s="137" t="s">
        <v>151</v>
      </c>
      <c r="D288" s="137"/>
      <c r="E288" s="146"/>
      <c r="F288" s="146"/>
      <c r="G288" s="146"/>
      <c r="H288" s="146"/>
      <c r="I288" s="146"/>
      <c r="J288" s="146"/>
      <c r="K288" s="146"/>
      <c r="L288" s="146"/>
      <c r="EK288" s="138"/>
      <c r="EL288" s="138"/>
    </row>
    <row r="289" spans="2:154" ht="14.9" customHeight="1">
      <c r="B289" s="127"/>
      <c r="C289" s="137" t="s">
        <v>152</v>
      </c>
      <c r="D289" s="127"/>
      <c r="E289" s="145"/>
      <c r="F289" s="145"/>
      <c r="G289" s="145"/>
      <c r="H289" s="145"/>
      <c r="I289" s="145"/>
      <c r="J289" s="145"/>
      <c r="K289" s="145"/>
      <c r="L289" s="145"/>
    </row>
    <row r="290" spans="2:154" ht="14.9" customHeight="1">
      <c r="B290" s="127"/>
      <c r="C290" s="137" t="s">
        <v>153</v>
      </c>
      <c r="D290" s="127"/>
      <c r="E290" s="145"/>
      <c r="F290" s="145"/>
      <c r="G290" s="145"/>
      <c r="H290" s="145"/>
      <c r="I290" s="145"/>
      <c r="J290" s="145"/>
      <c r="K290" s="145"/>
      <c r="L290" s="145"/>
    </row>
    <row r="291" spans="2:154" ht="14.9" customHeight="1">
      <c r="B291" s="127"/>
      <c r="C291" s="137" t="s">
        <v>154</v>
      </c>
      <c r="D291" s="127"/>
      <c r="E291" s="145"/>
      <c r="F291" s="145"/>
      <c r="G291" s="145"/>
      <c r="H291" s="145"/>
      <c r="I291" s="145"/>
      <c r="J291" s="145"/>
      <c r="K291" s="145"/>
      <c r="L291" s="145"/>
      <c r="EX291" s="56"/>
    </row>
    <row r="292" spans="2:154" ht="14.9" customHeight="1">
      <c r="B292" s="127"/>
      <c r="C292" s="137" t="s">
        <v>155</v>
      </c>
      <c r="D292" s="127"/>
      <c r="E292" s="145"/>
      <c r="F292" s="145"/>
      <c r="G292" s="145"/>
      <c r="H292" s="145"/>
      <c r="I292" s="145"/>
      <c r="J292" s="145"/>
      <c r="K292" s="145"/>
      <c r="L292" s="145"/>
    </row>
    <row r="293" spans="2:154" ht="14.9" hidden="1" customHeight="1">
      <c r="B293" s="127"/>
      <c r="C293" s="137"/>
      <c r="D293" s="127"/>
      <c r="E293" s="145"/>
      <c r="F293" s="145"/>
      <c r="G293" s="145"/>
      <c r="H293" s="145"/>
      <c r="I293" s="145"/>
      <c r="J293" s="145"/>
      <c r="K293" s="145"/>
      <c r="L293" s="145"/>
      <c r="M293" s="1" t="s">
        <v>156</v>
      </c>
    </row>
    <row r="294" spans="2:154" ht="14.9" hidden="1" customHeight="1">
      <c r="B294" s="127"/>
      <c r="C294" s="137"/>
      <c r="D294" s="127"/>
      <c r="E294" s="145"/>
      <c r="F294" s="145"/>
      <c r="G294" s="145"/>
      <c r="H294" s="145"/>
      <c r="I294" s="145"/>
      <c r="J294" s="145"/>
      <c r="K294" s="145"/>
      <c r="L294" s="145"/>
      <c r="EK294" s="57"/>
      <c r="EL294" s="57"/>
      <c r="EM294" s="58"/>
    </row>
    <row r="295" spans="2:154" ht="14.9" hidden="1" customHeight="1">
      <c r="B295" s="127"/>
      <c r="C295" s="137" t="s">
        <v>157</v>
      </c>
      <c r="D295" s="127"/>
      <c r="E295" s="145"/>
      <c r="F295" s="145"/>
      <c r="G295" s="145"/>
      <c r="H295" s="145"/>
      <c r="I295" s="145"/>
      <c r="J295" s="145"/>
      <c r="K295" s="145"/>
      <c r="L295" s="145"/>
      <c r="EK295" s="57"/>
      <c r="EL295" s="60"/>
      <c r="EM295" s="58"/>
    </row>
    <row r="296" spans="2:154" ht="14.9" hidden="1" customHeight="1">
      <c r="B296" s="127"/>
      <c r="C296" s="137" t="s">
        <v>158</v>
      </c>
      <c r="D296" s="127"/>
      <c r="E296" s="145"/>
      <c r="F296" s="145"/>
      <c r="G296" s="145"/>
      <c r="H296" s="145"/>
      <c r="I296" s="145"/>
      <c r="J296" s="145"/>
      <c r="K296" s="145"/>
      <c r="L296" s="145"/>
      <c r="EK296" s="59"/>
      <c r="EL296" s="59"/>
      <c r="EM296" s="58"/>
      <c r="EN296" s="31"/>
    </row>
    <row r="297" spans="2:154" ht="14.9" hidden="1" customHeight="1">
      <c r="B297" s="127"/>
      <c r="C297" s="137"/>
      <c r="D297" s="127"/>
      <c r="E297" s="127"/>
      <c r="F297" s="127"/>
      <c r="G297" s="127"/>
      <c r="H297" s="127"/>
      <c r="I297" s="127"/>
      <c r="J297" s="127"/>
      <c r="K297" s="145"/>
      <c r="EK297" s="61"/>
      <c r="EL297" s="62"/>
      <c r="EM297" s="58"/>
    </row>
    <row r="298" spans="2:154" ht="14.9" hidden="1" customHeight="1">
      <c r="B298" s="127"/>
      <c r="C298" s="137"/>
      <c r="D298" s="127"/>
      <c r="E298" s="127"/>
      <c r="F298" s="127"/>
      <c r="G298" s="127"/>
      <c r="H298" s="127"/>
      <c r="I298" s="127"/>
      <c r="J298" s="127"/>
      <c r="K298" s="145"/>
    </row>
    <row r="299" spans="2:154" ht="14.9" hidden="1" customHeight="1">
      <c r="B299" s="127"/>
      <c r="C299" s="146" t="s">
        <v>159</v>
      </c>
      <c r="D299" s="145"/>
      <c r="E299" s="127"/>
      <c r="F299" s="127"/>
      <c r="G299" s="127"/>
      <c r="H299" s="127"/>
      <c r="I299" s="127"/>
      <c r="J299" s="127"/>
      <c r="K299" s="145"/>
      <c r="EK299" s="30"/>
    </row>
    <row r="300" spans="2:154" ht="14.9" hidden="1" customHeight="1">
      <c r="B300" s="127"/>
      <c r="C300" s="146" t="s">
        <v>160</v>
      </c>
      <c r="D300" s="145"/>
      <c r="E300" s="127"/>
      <c r="F300" s="127"/>
      <c r="G300" s="127"/>
      <c r="H300" s="127"/>
      <c r="I300" s="127"/>
      <c r="J300" s="127"/>
      <c r="K300" s="145"/>
    </row>
    <row r="301" spans="2:154" ht="14.9" hidden="1" customHeight="1">
      <c r="B301" s="127"/>
      <c r="C301" s="146" t="s">
        <v>161</v>
      </c>
      <c r="D301" s="145"/>
      <c r="E301" s="127"/>
      <c r="F301" s="127"/>
      <c r="G301" s="127"/>
      <c r="H301" s="127"/>
      <c r="I301" s="127"/>
      <c r="J301" s="127"/>
      <c r="K301" s="145"/>
    </row>
    <row r="302" spans="2:154" ht="14.9" hidden="1" customHeight="1">
      <c r="B302" s="127"/>
      <c r="C302" s="146"/>
      <c r="D302" s="145"/>
      <c r="E302" s="127"/>
      <c r="F302" s="127"/>
      <c r="G302" s="127"/>
      <c r="H302" s="127"/>
      <c r="I302" s="127"/>
      <c r="J302" s="127"/>
      <c r="K302" s="145"/>
    </row>
    <row r="303" spans="2:154" ht="14.9" hidden="1" customHeight="1">
      <c r="B303" s="127"/>
      <c r="C303" s="169" t="s">
        <v>156</v>
      </c>
      <c r="D303" s="145"/>
      <c r="E303" s="127"/>
      <c r="F303" s="127"/>
      <c r="G303" s="127"/>
      <c r="H303" s="127"/>
      <c r="I303" s="127"/>
      <c r="J303" s="127"/>
      <c r="K303" s="145"/>
    </row>
    <row r="304" spans="2:154" ht="14.9" hidden="1" customHeight="1">
      <c r="B304" s="127"/>
      <c r="C304" s="145"/>
      <c r="D304" s="145"/>
      <c r="E304" s="127"/>
      <c r="F304" s="127"/>
      <c r="G304" s="127"/>
      <c r="H304" s="127"/>
      <c r="I304" s="127"/>
      <c r="J304" s="127"/>
      <c r="K304" s="145"/>
    </row>
    <row r="305" spans="2:11" ht="14.9" hidden="1" customHeight="1">
      <c r="B305" s="127"/>
      <c r="C305" s="146" t="s">
        <v>162</v>
      </c>
      <c r="D305" s="145"/>
      <c r="E305" s="127"/>
      <c r="F305" s="127"/>
      <c r="G305" s="127"/>
      <c r="H305" s="127"/>
      <c r="I305" s="127"/>
      <c r="J305" s="127"/>
      <c r="K305" s="145"/>
    </row>
    <row r="306" spans="2:11" ht="14.9" customHeight="1">
      <c r="B306" s="127"/>
      <c r="C306" s="137" t="s">
        <v>163</v>
      </c>
      <c r="D306" s="127"/>
      <c r="E306" s="127"/>
      <c r="F306" s="127"/>
      <c r="G306" s="127"/>
      <c r="H306" s="127"/>
      <c r="I306" s="127"/>
      <c r="J306" s="127"/>
      <c r="K306" s="145"/>
    </row>
    <row r="307" spans="2:11" ht="14.9" customHeight="1">
      <c r="B307" s="127"/>
      <c r="C307" s="137" t="s">
        <v>164</v>
      </c>
      <c r="D307" s="127"/>
      <c r="E307" s="127"/>
      <c r="F307" s="127"/>
      <c r="G307" s="127"/>
      <c r="H307" s="127"/>
      <c r="I307" s="127"/>
      <c r="J307" s="127"/>
      <c r="K307" s="145"/>
    </row>
    <row r="308" spans="2:11" ht="15.5">
      <c r="B308" s="127"/>
      <c r="C308" s="152" t="s">
        <v>165</v>
      </c>
      <c r="D308" s="127"/>
      <c r="E308" s="127"/>
      <c r="F308" s="127"/>
      <c r="G308" s="127"/>
      <c r="H308" s="127"/>
      <c r="I308" s="127"/>
      <c r="J308" s="127"/>
      <c r="K308" s="145"/>
    </row>
    <row r="309" spans="2:11" ht="31">
      <c r="B309" s="127"/>
      <c r="C309" s="152" t="s">
        <v>166</v>
      </c>
      <c r="D309" s="127"/>
      <c r="E309" s="127"/>
      <c r="F309" s="127"/>
      <c r="G309" s="127"/>
      <c r="H309" s="127"/>
      <c r="I309" s="127"/>
      <c r="J309" s="127"/>
      <c r="K309" s="145"/>
    </row>
    <row r="310" spans="2:11" ht="14.9" customHeight="1">
      <c r="B310" s="127"/>
      <c r="C310" s="152"/>
      <c r="D310" s="127"/>
      <c r="E310" s="127"/>
      <c r="F310" s="127"/>
      <c r="G310" s="127"/>
      <c r="H310" s="127"/>
      <c r="I310" s="127"/>
      <c r="J310" s="127"/>
      <c r="K310" s="145"/>
    </row>
    <row r="311" spans="2:11" ht="14.9" customHeight="1">
      <c r="B311" s="127"/>
      <c r="C311" s="127"/>
      <c r="D311" s="127"/>
      <c r="E311" s="127"/>
      <c r="F311" s="127"/>
      <c r="G311" s="127"/>
      <c r="H311" s="127"/>
      <c r="I311" s="127"/>
      <c r="J311" s="127"/>
      <c r="K311" s="145"/>
    </row>
    <row r="312" spans="2:11" ht="14.9" customHeight="1">
      <c r="B312" s="145"/>
      <c r="C312" s="145"/>
      <c r="D312" s="145"/>
      <c r="E312" s="145"/>
      <c r="F312" s="145"/>
      <c r="G312" s="145"/>
      <c r="H312" s="145"/>
      <c r="I312" s="145"/>
      <c r="J312" s="145"/>
      <c r="K312" s="145"/>
    </row>
    <row r="313" spans="2:11" ht="14.9" customHeight="1">
      <c r="B313" s="145"/>
      <c r="C313" s="145"/>
      <c r="D313" s="145"/>
      <c r="E313" s="145"/>
      <c r="F313" s="145"/>
      <c r="G313" s="145"/>
      <c r="H313" s="145"/>
      <c r="I313" s="145"/>
      <c r="J313" s="145"/>
      <c r="K313" s="145"/>
    </row>
    <row r="314" spans="2:11" ht="14.9" customHeight="1">
      <c r="B314" s="145"/>
      <c r="C314" s="145"/>
      <c r="D314" s="145"/>
      <c r="E314" s="145"/>
      <c r="F314" s="145"/>
      <c r="G314" s="145"/>
      <c r="H314" s="145"/>
      <c r="I314" s="145"/>
      <c r="J314" s="145"/>
      <c r="K314" s="145"/>
    </row>
    <row r="315" spans="2:11" ht="14.9" customHeight="1">
      <c r="B315" s="145"/>
      <c r="C315" s="145"/>
      <c r="D315" s="145"/>
      <c r="E315" s="145"/>
      <c r="F315" s="145"/>
      <c r="G315" s="145"/>
      <c r="H315" s="145"/>
      <c r="I315" s="145"/>
      <c r="J315" s="145"/>
      <c r="K315" s="145"/>
    </row>
    <row r="316" spans="2:11" ht="14.9" customHeight="1">
      <c r="B316" s="145"/>
      <c r="C316" s="145"/>
      <c r="D316" s="145"/>
      <c r="E316" s="145"/>
      <c r="F316" s="145"/>
      <c r="G316" s="145"/>
      <c r="H316" s="145"/>
      <c r="I316" s="145"/>
      <c r="J316" s="145"/>
      <c r="K316" s="145"/>
    </row>
    <row r="317" spans="2:11" ht="14.9" customHeight="1">
      <c r="B317" s="145"/>
      <c r="C317" s="145"/>
      <c r="D317" s="145"/>
      <c r="E317" s="145"/>
      <c r="F317" s="145"/>
      <c r="G317" s="145"/>
      <c r="H317" s="145"/>
      <c r="I317" s="145"/>
      <c r="J317" s="145"/>
      <c r="K317" s="145"/>
    </row>
    <row r="318" spans="2:11" ht="14.9" customHeight="1">
      <c r="B318" s="145"/>
      <c r="C318" s="145"/>
      <c r="D318" s="145"/>
      <c r="E318" s="145"/>
      <c r="F318" s="145"/>
      <c r="G318" s="145"/>
      <c r="H318" s="145"/>
      <c r="I318" s="145"/>
      <c r="J318" s="145"/>
      <c r="K318" s="145"/>
    </row>
  </sheetData>
  <mergeCells count="496">
    <mergeCell ref="M107:Q107"/>
    <mergeCell ref="AL26:AR26"/>
    <mergeCell ref="Z32:AF32"/>
    <mergeCell ref="M41:Q41"/>
    <mergeCell ref="M38:Q38"/>
    <mergeCell ref="AL27:AR27"/>
    <mergeCell ref="M67:Q67"/>
    <mergeCell ref="M65:Q65"/>
    <mergeCell ref="M99:Q99"/>
    <mergeCell ref="M101:Q101"/>
    <mergeCell ref="M103:Q103"/>
    <mergeCell ref="O30:W30"/>
    <mergeCell ref="M49:Q49"/>
    <mergeCell ref="M87:Q87"/>
    <mergeCell ref="M37:Q37"/>
    <mergeCell ref="M57:Q57"/>
    <mergeCell ref="M53:Q53"/>
    <mergeCell ref="E117:F119"/>
    <mergeCell ref="E97:F99"/>
    <mergeCell ref="E101:F103"/>
    <mergeCell ref="E109:F111"/>
    <mergeCell ref="E113:F115"/>
    <mergeCell ref="I105:J105"/>
    <mergeCell ref="I113:J113"/>
    <mergeCell ref="I115:J115"/>
    <mergeCell ref="I109:J109"/>
    <mergeCell ref="G119:H119"/>
    <mergeCell ref="I119:J119"/>
    <mergeCell ref="G99:H99"/>
    <mergeCell ref="G101:H101"/>
    <mergeCell ref="G107:H107"/>
    <mergeCell ref="I117:J117"/>
    <mergeCell ref="G103:H103"/>
    <mergeCell ref="I103:J103"/>
    <mergeCell ref="I107:J107"/>
    <mergeCell ref="I101:J101"/>
    <mergeCell ref="I97:J97"/>
    <mergeCell ref="I111:J111"/>
    <mergeCell ref="I99:J99"/>
    <mergeCell ref="E105:F107"/>
    <mergeCell ref="EP30:EW30"/>
    <mergeCell ref="EX34:FA34"/>
    <mergeCell ref="FB34:FE34"/>
    <mergeCell ref="AG32:AM32"/>
    <mergeCell ref="AN32:AT32"/>
    <mergeCell ref="M33:FE33"/>
    <mergeCell ref="EL34:EO34"/>
    <mergeCell ref="AU32:BA32"/>
    <mergeCell ref="BB32:BH32"/>
    <mergeCell ref="ED34:EG34"/>
    <mergeCell ref="Z34:AC34"/>
    <mergeCell ref="AD34:AG34"/>
    <mergeCell ref="AL34:AO34"/>
    <mergeCell ref="CD30:CK30"/>
    <mergeCell ref="CL30:CS30"/>
    <mergeCell ref="CT30:DA30"/>
    <mergeCell ref="DB30:DI30"/>
    <mergeCell ref="AH34:AK34"/>
    <mergeCell ref="BB34:BE34"/>
    <mergeCell ref="BF34:BI34"/>
    <mergeCell ref="EX30:FE30"/>
    <mergeCell ref="M34:Q34"/>
    <mergeCell ref="AX34:BA34"/>
    <mergeCell ref="AT34:AW34"/>
    <mergeCell ref="EX29:FE29"/>
    <mergeCell ref="EP29:EW29"/>
    <mergeCell ref="DJ28:DQ28"/>
    <mergeCell ref="DR28:DY28"/>
    <mergeCell ref="DZ28:EG28"/>
    <mergeCell ref="EH28:EO28"/>
    <mergeCell ref="EP28:EW28"/>
    <mergeCell ref="M30:N30"/>
    <mergeCell ref="BG21:BM22"/>
    <mergeCell ref="X28:AD28"/>
    <mergeCell ref="O28:W28"/>
    <mergeCell ref="M29:N29"/>
    <mergeCell ref="X29:AD29"/>
    <mergeCell ref="O29:W29"/>
    <mergeCell ref="X30:BM30"/>
    <mergeCell ref="DJ29:DQ29"/>
    <mergeCell ref="DZ29:EG29"/>
    <mergeCell ref="EH29:EO29"/>
    <mergeCell ref="DJ30:DQ30"/>
    <mergeCell ref="DR30:DY30"/>
    <mergeCell ref="DZ30:EG30"/>
    <mergeCell ref="EH30:EO30"/>
    <mergeCell ref="BO30:BU30"/>
    <mergeCell ref="BV30:CC30"/>
    <mergeCell ref="BM2:BM3"/>
    <mergeCell ref="CT28:DA28"/>
    <mergeCell ref="DB28:DI28"/>
    <mergeCell ref="BO28:BU28"/>
    <mergeCell ref="AL29:AR29"/>
    <mergeCell ref="AS29:AY29"/>
    <mergeCell ref="AZ29:BF29"/>
    <mergeCell ref="BG29:BM29"/>
    <mergeCell ref="BO29:BU29"/>
    <mergeCell ref="AR5:AS5"/>
    <mergeCell ref="AS26:AY26"/>
    <mergeCell ref="AO12:BL12"/>
    <mergeCell ref="BG23:BM24"/>
    <mergeCell ref="AY5:AZ5"/>
    <mergeCell ref="BE5:BF5"/>
    <mergeCell ref="AZ27:BF27"/>
    <mergeCell ref="BG26:BM26"/>
    <mergeCell ref="DB29:DI29"/>
    <mergeCell ref="CD29:CK29"/>
    <mergeCell ref="CL29:CS29"/>
    <mergeCell ref="CT29:DA29"/>
    <mergeCell ref="BV29:CC29"/>
    <mergeCell ref="BO27:FE27"/>
    <mergeCell ref="DR29:DY29"/>
    <mergeCell ref="B1:FE1"/>
    <mergeCell ref="BO4:BV5"/>
    <mergeCell ref="D21:E24"/>
    <mergeCell ref="F21:G24"/>
    <mergeCell ref="M11:T11"/>
    <mergeCell ref="M12:T12"/>
    <mergeCell ref="D11:J11"/>
    <mergeCell ref="D12:J12"/>
    <mergeCell ref="AO11:BL11"/>
    <mergeCell ref="AK17:AT17"/>
    <mergeCell ref="AK18:AT18"/>
    <mergeCell ref="AV16:BL16"/>
    <mergeCell ref="AV17:BL17"/>
    <mergeCell ref="AV18:BL18"/>
    <mergeCell ref="B5:C5"/>
    <mergeCell ref="B6:C6"/>
    <mergeCell ref="B12:C12"/>
    <mergeCell ref="B16:C16"/>
    <mergeCell ref="B17:C17"/>
    <mergeCell ref="Y7:Z7"/>
    <mergeCell ref="D5:J5"/>
    <mergeCell ref="D6:J6"/>
    <mergeCell ref="B11:C11"/>
    <mergeCell ref="V11:AG11"/>
    <mergeCell ref="C21:C24"/>
    <mergeCell ref="B21:B24"/>
    <mergeCell ref="B18:C18"/>
    <mergeCell ref="D18:AC18"/>
    <mergeCell ref="AK16:AT16"/>
    <mergeCell ref="B26:B29"/>
    <mergeCell ref="C26:D29"/>
    <mergeCell ref="E26:H29"/>
    <mergeCell ref="AS27:AY27"/>
    <mergeCell ref="X21:AD24"/>
    <mergeCell ref="D16:AC16"/>
    <mergeCell ref="D17:AC17"/>
    <mergeCell ref="AS28:AY28"/>
    <mergeCell ref="AL28:AR28"/>
    <mergeCell ref="AE29:AK29"/>
    <mergeCell ref="O26:W26"/>
    <mergeCell ref="X26:AD26"/>
    <mergeCell ref="AE26:AK26"/>
    <mergeCell ref="X27:AD27"/>
    <mergeCell ref="AE27:AK27"/>
    <mergeCell ref="M26:N26"/>
    <mergeCell ref="J26:L30"/>
    <mergeCell ref="O27:W27"/>
    <mergeCell ref="AE23:AF24"/>
    <mergeCell ref="Y5:Z5"/>
    <mergeCell ref="BG27:BM27"/>
    <mergeCell ref="AZ26:BF26"/>
    <mergeCell ref="AE21:AF22"/>
    <mergeCell ref="H21:W24"/>
    <mergeCell ref="AG21:BF22"/>
    <mergeCell ref="AZ28:BF28"/>
    <mergeCell ref="M28:N28"/>
    <mergeCell ref="M27:N27"/>
    <mergeCell ref="AE28:AK28"/>
    <mergeCell ref="BG28:BM28"/>
    <mergeCell ref="V12:AG12"/>
    <mergeCell ref="AG23:BF24"/>
    <mergeCell ref="B61:B63"/>
    <mergeCell ref="B65:B67"/>
    <mergeCell ref="C69:D72"/>
    <mergeCell ref="C64:D67"/>
    <mergeCell ref="E69:F71"/>
    <mergeCell ref="E57:F59"/>
    <mergeCell ref="B49:B51"/>
    <mergeCell ref="B53:B55"/>
    <mergeCell ref="B69:B71"/>
    <mergeCell ref="E65:F67"/>
    <mergeCell ref="B57:B59"/>
    <mergeCell ref="B41:B43"/>
    <mergeCell ref="E30:H30"/>
    <mergeCell ref="B30:D30"/>
    <mergeCell ref="E41:F43"/>
    <mergeCell ref="G47:H47"/>
    <mergeCell ref="G45:H45"/>
    <mergeCell ref="C45:D47"/>
    <mergeCell ref="E45:F47"/>
    <mergeCell ref="E33:F36"/>
    <mergeCell ref="B45:B47"/>
    <mergeCell ref="C41:D43"/>
    <mergeCell ref="B33:B36"/>
    <mergeCell ref="G39:H39"/>
    <mergeCell ref="C38:J38"/>
    <mergeCell ref="C37:D37"/>
    <mergeCell ref="E37:F37"/>
    <mergeCell ref="C33:D36"/>
    <mergeCell ref="G37:H37"/>
    <mergeCell ref="G49:H49"/>
    <mergeCell ref="G63:H63"/>
    <mergeCell ref="G61:H61"/>
    <mergeCell ref="G59:H59"/>
    <mergeCell ref="G57:H57"/>
    <mergeCell ref="G75:H75"/>
    <mergeCell ref="C52:D55"/>
    <mergeCell ref="C49:D51"/>
    <mergeCell ref="G55:H55"/>
    <mergeCell ref="G53:H53"/>
    <mergeCell ref="G51:H51"/>
    <mergeCell ref="E61:F63"/>
    <mergeCell ref="C61:D63"/>
    <mergeCell ref="C56:D59"/>
    <mergeCell ref="E49:F51"/>
    <mergeCell ref="E53:F55"/>
    <mergeCell ref="B97:B99"/>
    <mergeCell ref="G91:H91"/>
    <mergeCell ref="E81:F83"/>
    <mergeCell ref="E85:F87"/>
    <mergeCell ref="G95:H95"/>
    <mergeCell ref="B85:B87"/>
    <mergeCell ref="B73:B75"/>
    <mergeCell ref="G67:H67"/>
    <mergeCell ref="G65:H65"/>
    <mergeCell ref="E73:F75"/>
    <mergeCell ref="E77:F79"/>
    <mergeCell ref="G79:H79"/>
    <mergeCell ref="G87:H87"/>
    <mergeCell ref="G77:H77"/>
    <mergeCell ref="C85:D87"/>
    <mergeCell ref="C81:D84"/>
    <mergeCell ref="G73:H73"/>
    <mergeCell ref="C73:D75"/>
    <mergeCell ref="B117:B119"/>
    <mergeCell ref="C117:D119"/>
    <mergeCell ref="G117:H117"/>
    <mergeCell ref="G85:H85"/>
    <mergeCell ref="G83:H83"/>
    <mergeCell ref="G81:H81"/>
    <mergeCell ref="B93:B95"/>
    <mergeCell ref="B77:B79"/>
    <mergeCell ref="C113:D115"/>
    <mergeCell ref="G113:H113"/>
    <mergeCell ref="C109:D111"/>
    <mergeCell ref="G109:H109"/>
    <mergeCell ref="G93:H93"/>
    <mergeCell ref="E93:F95"/>
    <mergeCell ref="C105:D107"/>
    <mergeCell ref="G115:H115"/>
    <mergeCell ref="G105:H105"/>
    <mergeCell ref="G97:H97"/>
    <mergeCell ref="C101:D103"/>
    <mergeCell ref="B81:B83"/>
    <mergeCell ref="B89:B91"/>
    <mergeCell ref="B105:B107"/>
    <mergeCell ref="B101:B103"/>
    <mergeCell ref="B113:B115"/>
    <mergeCell ref="B109:B111"/>
    <mergeCell ref="G111:H111"/>
    <mergeCell ref="E89:F91"/>
    <mergeCell ref="G69:H69"/>
    <mergeCell ref="G71:H71"/>
    <mergeCell ref="G40:H40"/>
    <mergeCell ref="G33:J34"/>
    <mergeCell ref="I87:J87"/>
    <mergeCell ref="I89:J89"/>
    <mergeCell ref="I77:J77"/>
    <mergeCell ref="I79:J79"/>
    <mergeCell ref="I51:J51"/>
    <mergeCell ref="I40:J40"/>
    <mergeCell ref="I35:J36"/>
    <mergeCell ref="G35:H36"/>
    <mergeCell ref="G43:H43"/>
    <mergeCell ref="G41:H41"/>
    <mergeCell ref="I91:J91"/>
    <mergeCell ref="I93:J93"/>
    <mergeCell ref="C97:D99"/>
    <mergeCell ref="C93:D96"/>
    <mergeCell ref="C88:D91"/>
    <mergeCell ref="C76:D79"/>
    <mergeCell ref="G89:H89"/>
    <mergeCell ref="IH34:IK34"/>
    <mergeCell ref="IL34:IO34"/>
    <mergeCell ref="IP34:IS34"/>
    <mergeCell ref="HV34:HY34"/>
    <mergeCell ref="FF34:FI34"/>
    <mergeCell ref="HJ35:HM35"/>
    <mergeCell ref="GH35:GK35"/>
    <mergeCell ref="GL35:GO35"/>
    <mergeCell ref="DZ34:EC34"/>
    <mergeCell ref="HZ35:IC35"/>
    <mergeCell ref="ID35:IG35"/>
    <mergeCell ref="IH35:IK35"/>
    <mergeCell ref="DZ35:EC35"/>
    <mergeCell ref="GD34:GG34"/>
    <mergeCell ref="GL34:GO34"/>
    <mergeCell ref="FV34:FY34"/>
    <mergeCell ref="FV35:FY35"/>
    <mergeCell ref="FZ35:GC35"/>
    <mergeCell ref="GD35:GG35"/>
    <mergeCell ref="GH34:GK34"/>
    <mergeCell ref="FZ34:GC34"/>
    <mergeCell ref="HR35:HU35"/>
    <mergeCell ref="EH34:EK34"/>
    <mergeCell ref="HN35:HQ35"/>
    <mergeCell ref="FF33:IS33"/>
    <mergeCell ref="GP34:GS34"/>
    <mergeCell ref="GT34:GW34"/>
    <mergeCell ref="GX34:HA34"/>
    <mergeCell ref="HB34:HE34"/>
    <mergeCell ref="HF34:HI34"/>
    <mergeCell ref="DR35:DU35"/>
    <mergeCell ref="ED35:EG35"/>
    <mergeCell ref="EH35:EK35"/>
    <mergeCell ref="EL35:EO35"/>
    <mergeCell ref="EP35:ES35"/>
    <mergeCell ref="DV34:DY34"/>
    <mergeCell ref="HV35:HY35"/>
    <mergeCell ref="IL35:IO35"/>
    <mergeCell ref="IP35:IS35"/>
    <mergeCell ref="HZ34:IC34"/>
    <mergeCell ref="ID34:IG34"/>
    <mergeCell ref="EX35:FA35"/>
    <mergeCell ref="FB35:FE35"/>
    <mergeCell ref="EP34:ES34"/>
    <mergeCell ref="ET34:EW34"/>
    <mergeCell ref="HJ34:HM34"/>
    <mergeCell ref="HN34:HQ34"/>
    <mergeCell ref="HR34:HU34"/>
    <mergeCell ref="BR34:BU34"/>
    <mergeCell ref="BJ35:BM35"/>
    <mergeCell ref="CD34:CG34"/>
    <mergeCell ref="BR35:BU35"/>
    <mergeCell ref="DJ34:DM34"/>
    <mergeCell ref="DN34:DQ34"/>
    <mergeCell ref="DB35:DE35"/>
    <mergeCell ref="DF35:DI35"/>
    <mergeCell ref="CP35:CS35"/>
    <mergeCell ref="CT35:CW35"/>
    <mergeCell ref="CH35:CK35"/>
    <mergeCell ref="CH34:CK34"/>
    <mergeCell ref="CT34:CW34"/>
    <mergeCell ref="DN35:DQ35"/>
    <mergeCell ref="CX35:DA35"/>
    <mergeCell ref="BV35:BY35"/>
    <mergeCell ref="CD35:CG35"/>
    <mergeCell ref="BZ35:CC35"/>
    <mergeCell ref="CL35:CO35"/>
    <mergeCell ref="DJ35:DM35"/>
    <mergeCell ref="BZ34:CC34"/>
    <mergeCell ref="BN34:BQ34"/>
    <mergeCell ref="BJ34:BM34"/>
    <mergeCell ref="CX34:DA34"/>
    <mergeCell ref="DB34:DE34"/>
    <mergeCell ref="DF34:DI34"/>
    <mergeCell ref="CL34:CO34"/>
    <mergeCell ref="CP34:CS34"/>
    <mergeCell ref="FR34:FU34"/>
    <mergeCell ref="ET35:EW35"/>
    <mergeCell ref="FF35:FI35"/>
    <mergeCell ref="FJ35:FM35"/>
    <mergeCell ref="FN35:FQ35"/>
    <mergeCell ref="FR35:FU35"/>
    <mergeCell ref="FN34:FQ34"/>
    <mergeCell ref="FJ34:FM34"/>
    <mergeCell ref="DR34:DU34"/>
    <mergeCell ref="GP35:GS35"/>
    <mergeCell ref="GT35:GW35"/>
    <mergeCell ref="GX35:HA35"/>
    <mergeCell ref="HB35:HE35"/>
    <mergeCell ref="HF35:HI35"/>
    <mergeCell ref="M35:Q35"/>
    <mergeCell ref="AL35:AO35"/>
    <mergeCell ref="BF35:BI35"/>
    <mergeCell ref="DV35:DY35"/>
    <mergeCell ref="V35:Y35"/>
    <mergeCell ref="BB35:BE35"/>
    <mergeCell ref="L61:L63"/>
    <mergeCell ref="L57:L59"/>
    <mergeCell ref="I41:J41"/>
    <mergeCell ref="I43:J43"/>
    <mergeCell ref="I37:J37"/>
    <mergeCell ref="I59:J59"/>
    <mergeCell ref="I53:J53"/>
    <mergeCell ref="I47:J47"/>
    <mergeCell ref="I49:J49"/>
    <mergeCell ref="I45:J45"/>
    <mergeCell ref="I55:J55"/>
    <mergeCell ref="I61:J61"/>
    <mergeCell ref="I63:J63"/>
    <mergeCell ref="I57:J57"/>
    <mergeCell ref="K49:K51"/>
    <mergeCell ref="K57:K59"/>
    <mergeCell ref="L41:L43"/>
    <mergeCell ref="K33:K38"/>
    <mergeCell ref="K53:K55"/>
    <mergeCell ref="L33:L38"/>
    <mergeCell ref="K93:K95"/>
    <mergeCell ref="K113:K115"/>
    <mergeCell ref="K105:K107"/>
    <mergeCell ref="K109:K111"/>
    <mergeCell ref="K101:K103"/>
    <mergeCell ref="I39:J39"/>
    <mergeCell ref="K81:K83"/>
    <mergeCell ref="K85:K87"/>
    <mergeCell ref="K89:K91"/>
    <mergeCell ref="I85:J85"/>
    <mergeCell ref="I81:J81"/>
    <mergeCell ref="I83:J83"/>
    <mergeCell ref="I75:J75"/>
    <mergeCell ref="I69:J69"/>
    <mergeCell ref="I73:J73"/>
    <mergeCell ref="I65:J65"/>
    <mergeCell ref="I67:J67"/>
    <mergeCell ref="I71:J71"/>
    <mergeCell ref="K69:K71"/>
    <mergeCell ref="K73:K75"/>
    <mergeCell ref="K41:K43"/>
    <mergeCell ref="K45:K47"/>
    <mergeCell ref="K61:K63"/>
    <mergeCell ref="I95:J95"/>
    <mergeCell ref="K117:K119"/>
    <mergeCell ref="L45:L47"/>
    <mergeCell ref="L49:L51"/>
    <mergeCell ref="K65:K67"/>
    <mergeCell ref="K77:K79"/>
    <mergeCell ref="M91:Q91"/>
    <mergeCell ref="M85:Q85"/>
    <mergeCell ref="M77:Q77"/>
    <mergeCell ref="M79:Q79"/>
    <mergeCell ref="M81:Q81"/>
    <mergeCell ref="M83:Q83"/>
    <mergeCell ref="M89:Q89"/>
    <mergeCell ref="K97:K99"/>
    <mergeCell ref="M59:Q59"/>
    <mergeCell ref="M61:Q61"/>
    <mergeCell ref="M63:Q63"/>
    <mergeCell ref="L77:L79"/>
    <mergeCell ref="L89:L91"/>
    <mergeCell ref="L81:L83"/>
    <mergeCell ref="L85:L87"/>
    <mergeCell ref="L65:L67"/>
    <mergeCell ref="L69:L71"/>
    <mergeCell ref="M51:Q51"/>
    <mergeCell ref="M47:Q47"/>
    <mergeCell ref="L113:L115"/>
    <mergeCell ref="L109:L111"/>
    <mergeCell ref="L105:L107"/>
    <mergeCell ref="L101:L103"/>
    <mergeCell ref="L97:L99"/>
    <mergeCell ref="L117:L119"/>
    <mergeCell ref="M117:Q117"/>
    <mergeCell ref="M45:Q45"/>
    <mergeCell ref="M43:Q43"/>
    <mergeCell ref="L93:L95"/>
    <mergeCell ref="L53:L55"/>
    <mergeCell ref="M113:Q113"/>
    <mergeCell ref="M97:Q97"/>
    <mergeCell ref="M93:Q93"/>
    <mergeCell ref="M95:Q95"/>
    <mergeCell ref="M111:Q111"/>
    <mergeCell ref="M109:Q109"/>
    <mergeCell ref="M105:Q105"/>
    <mergeCell ref="L73:L75"/>
    <mergeCell ref="M73:Q73"/>
    <mergeCell ref="M75:Q75"/>
    <mergeCell ref="M69:Q69"/>
    <mergeCell ref="M71:Q71"/>
    <mergeCell ref="M55:Q55"/>
    <mergeCell ref="BI32:BO32"/>
    <mergeCell ref="AK5:AL5"/>
    <mergeCell ref="BV34:BY34"/>
    <mergeCell ref="BO6:FE26"/>
    <mergeCell ref="BV28:CC28"/>
    <mergeCell ref="CD28:CK28"/>
    <mergeCell ref="CL28:CS28"/>
    <mergeCell ref="M119:Q119"/>
    <mergeCell ref="M115:Q115"/>
    <mergeCell ref="EX28:FE28"/>
    <mergeCell ref="BN35:BQ35"/>
    <mergeCell ref="AP35:AS35"/>
    <mergeCell ref="M40:Q40"/>
    <mergeCell ref="AT35:AW35"/>
    <mergeCell ref="AX35:BA35"/>
    <mergeCell ref="AH35:AK35"/>
    <mergeCell ref="M39:Q39"/>
    <mergeCell ref="Z35:AC35"/>
    <mergeCell ref="AD35:AG35"/>
    <mergeCell ref="AP34:AS34"/>
    <mergeCell ref="M36:Q36"/>
    <mergeCell ref="R34:U34"/>
    <mergeCell ref="V34:Y34"/>
    <mergeCell ref="R35:U35"/>
  </mergeCells>
  <phoneticPr fontId="82"/>
  <conditionalFormatting sqref="C109 G109:J111">
    <cfRule type="expression" dxfId="10959" priority="207">
      <formula>IF(OR($D$21="Unique",$D$21="COCA"),TRUE,FALSE)</formula>
    </cfRule>
  </conditionalFormatting>
  <conditionalFormatting sqref="C120:D120">
    <cfRule type="expression" dxfId="10958" priority="85362">
      <formula>IF(AND($D$21="Pass-Through / Carryover-Common",$X$21="Yes"),TRUE,FALSE)</formula>
    </cfRule>
    <cfRule type="expression" dxfId="10957" priority="85363">
      <formula>IF(AND($D$21="Common / Carryover",$X$21="Yes"),TRUE,FALSE)</formula>
    </cfRule>
    <cfRule type="expression" dxfId="10956" priority="85364">
      <formula>IF(OR($D$21="Unique",$D$21="Pass-Through / Unique"),TRUE,FALSE)</formula>
    </cfRule>
  </conditionalFormatting>
  <conditionalFormatting sqref="G41:H41">
    <cfRule type="expression" dxfId="10955" priority="185">
      <formula>IF(G41="","",IF(G41&gt;=$AZ$27,TRUE,FALSE))</formula>
    </cfRule>
    <cfRule type="expression" dxfId="10954" priority="184">
      <formula>IF(G41=0,TRUE,FALSE)</formula>
    </cfRule>
  </conditionalFormatting>
  <conditionalFormatting sqref="G43:H43">
    <cfRule type="expression" dxfId="10953" priority="181">
      <formula>IF(G43="","",IF(G43&gt;=$AZ$27,TRUE,FALSE))</formula>
    </cfRule>
    <cfRule type="expression" dxfId="10952" priority="180">
      <formula>IF(G43=0,TRUE,FALSE)</formula>
    </cfRule>
  </conditionalFormatting>
  <conditionalFormatting sqref="G45:H45">
    <cfRule type="expression" dxfId="10951" priority="167">
      <formula>IF(G45="","",IF(G45&gt;=$AZ$27,TRUE,FALSE))</formula>
    </cfRule>
    <cfRule type="expression" dxfId="10950" priority="166">
      <formula>IF(G45=0,TRUE,FALSE)</formula>
    </cfRule>
  </conditionalFormatting>
  <conditionalFormatting sqref="G47:H47">
    <cfRule type="expression" dxfId="10949" priority="162">
      <formula>IF(G47=0,TRUE,FALSE)</formula>
    </cfRule>
    <cfRule type="expression" dxfId="10948" priority="163">
      <formula>IF(G47="","",IF(G47&gt;=$AZ$27,TRUE,FALSE))</formula>
    </cfRule>
  </conditionalFormatting>
  <conditionalFormatting sqref="G49:H49">
    <cfRule type="expression" dxfId="10947" priority="197">
      <formula>IF(G49=0,TRUE,FALSE)</formula>
    </cfRule>
    <cfRule type="expression" dxfId="10946" priority="21">
      <formula>IF(G49="","",IF(G49&gt;=$AZ$27,TRUE,FALSE))</formula>
    </cfRule>
  </conditionalFormatting>
  <conditionalFormatting sqref="G51:H51">
    <cfRule type="expression" dxfId="10945" priority="189">
      <formula>IF(G51=0,TRUE,FALSE)</formula>
    </cfRule>
    <cfRule type="expression" dxfId="10944" priority="20">
      <formula>IF(G51="","",IF(G51&gt;=$AZ$27,TRUE,FALSE))</formula>
    </cfRule>
  </conditionalFormatting>
  <conditionalFormatting sqref="G53:H53">
    <cfRule type="expression" dxfId="10943" priority="18">
      <formula>IF(G53="","",IF(G53&gt;=$AZ$27,TRUE,FALSE))</formula>
    </cfRule>
    <cfRule type="expression" dxfId="10942" priority="175">
      <formula>IF(G53=0,TRUE,FALSE)</formula>
    </cfRule>
  </conditionalFormatting>
  <conditionalFormatting sqref="G55:H55">
    <cfRule type="expression" dxfId="10941" priority="17">
      <formula>IF(G55="","",IF(G55&gt;=$AZ$27,TRUE,FALSE))</formula>
    </cfRule>
    <cfRule type="expression" dxfId="10940" priority="171">
      <formula>IF(G55=0,TRUE,FALSE)</formula>
    </cfRule>
  </conditionalFormatting>
  <conditionalFormatting sqref="G57:H57">
    <cfRule type="expression" dxfId="10939" priority="28">
      <formula>IF(G57=0,TRUE,FALSE)</formula>
    </cfRule>
    <cfRule type="expression" dxfId="10938" priority="29">
      <formula>IF(G57="","",IF(G57&gt;=$AZ$27,TRUE,FALSE))</formula>
    </cfRule>
  </conditionalFormatting>
  <conditionalFormatting sqref="G59:H59">
    <cfRule type="expression" dxfId="10937" priority="26">
      <formula>IF(G59=0,TRUE,FALSE)</formula>
    </cfRule>
    <cfRule type="expression" dxfId="10936" priority="27">
      <formula>IF(G59="","",IF(G59&gt;=$AZ$27,TRUE,FALSE))</formula>
    </cfRule>
  </conditionalFormatting>
  <conditionalFormatting sqref="G61:H61">
    <cfRule type="expression" dxfId="10935" priority="157">
      <formula>IF(G61=0,TRUE,FALSE)</formula>
    </cfRule>
    <cfRule type="expression" dxfId="10934" priority="158">
      <formula>IF(G61="","",IF(G61&gt;=$AZ$27,TRUE,FALSE))</formula>
    </cfRule>
  </conditionalFormatting>
  <conditionalFormatting sqref="G63:H63">
    <cfRule type="expression" dxfId="10933" priority="153">
      <formula>IF(G63=0,TRUE,FALSE)</formula>
    </cfRule>
    <cfRule type="expression" dxfId="10932" priority="154">
      <formula>IF(G63="","",IF(G63&gt;=$AZ$27,TRUE,FALSE))</formula>
    </cfRule>
  </conditionalFormatting>
  <conditionalFormatting sqref="G65:H65">
    <cfRule type="expression" dxfId="10931" priority="42">
      <formula>IF(G65=0,TRUE,FALSE)</formula>
    </cfRule>
    <cfRule type="expression" dxfId="10930" priority="15">
      <formula>IF(G65="","",IF(G65&gt;=$AZ$27,TRUE,FALSE))</formula>
    </cfRule>
  </conditionalFormatting>
  <conditionalFormatting sqref="G67:H67">
    <cfRule type="expression" dxfId="10929" priority="23">
      <formula>IF(G67="","",IF(G67&gt;=$AZ$27,TRUE,FALSE))</formula>
    </cfRule>
    <cfRule type="expression" dxfId="10928" priority="22">
      <formula>IF(G67=0,TRUE,FALSE)</formula>
    </cfRule>
  </conditionalFormatting>
  <conditionalFormatting sqref="G69:H69">
    <cfRule type="expression" dxfId="10927" priority="148">
      <formula>IF(G69=0,TRUE,FALSE)</formula>
    </cfRule>
    <cfRule type="expression" dxfId="10926" priority="149">
      <formula>IF(G69="","",IF(G69&gt;=$AZ$27,TRUE,FALSE))</formula>
    </cfRule>
  </conditionalFormatting>
  <conditionalFormatting sqref="G71:H71">
    <cfRule type="expression" dxfId="10925" priority="145">
      <formula>IF(G71="","",IF(G71&gt;=$AZ$27,TRUE,FALSE))</formula>
    </cfRule>
    <cfRule type="expression" dxfId="10924" priority="144">
      <formula>IF(G71=0,TRUE,FALSE)</formula>
    </cfRule>
  </conditionalFormatting>
  <conditionalFormatting sqref="G73:H73">
    <cfRule type="expression" dxfId="10923" priority="120">
      <formula>IF(G73=0,TRUE,FALSE)</formula>
    </cfRule>
    <cfRule type="expression" dxfId="10922" priority="121">
      <formula>IF(G73="","",IF(G73&gt;=$AZ$27,TRUE,FALSE))</formula>
    </cfRule>
  </conditionalFormatting>
  <conditionalFormatting sqref="G75:H75">
    <cfRule type="expression" dxfId="10921" priority="116">
      <formula>IF(G75=0,TRUE,FALSE)</formula>
    </cfRule>
    <cfRule type="expression" dxfId="10920" priority="117">
      <formula>IF(G75="","",IF(G75&gt;=$AZ$27,TRUE,FALSE))</formula>
    </cfRule>
  </conditionalFormatting>
  <conditionalFormatting sqref="G77:H77">
    <cfRule type="expression" dxfId="10919" priority="112">
      <formula>IF(G77="","",IF(G77&gt;=$AZ$27,TRUE,FALSE))</formula>
    </cfRule>
    <cfRule type="expression" dxfId="10918" priority="111">
      <formula>IF(G77=0,TRUE,FALSE)</formula>
    </cfRule>
  </conditionalFormatting>
  <conditionalFormatting sqref="G79:H79">
    <cfRule type="expression" dxfId="10917" priority="108">
      <formula>IF(G79="","",IF(G79&gt;=$AZ$27,TRUE,FALSE))</formula>
    </cfRule>
    <cfRule type="expression" dxfId="10916" priority="107">
      <formula>IF(G79=0,TRUE,FALSE)</formula>
    </cfRule>
  </conditionalFormatting>
  <conditionalFormatting sqref="G81:H81">
    <cfRule type="expression" dxfId="10915" priority="103">
      <formula>IF(G81="","",IF(G81&gt;=$AZ$27,TRUE,FALSE))</formula>
    </cfRule>
    <cfRule type="expression" dxfId="10914" priority="102">
      <formula>IF(G81=0,TRUE,FALSE)</formula>
    </cfRule>
  </conditionalFormatting>
  <conditionalFormatting sqref="G83:H83">
    <cfRule type="expression" dxfId="10913" priority="99">
      <formula>IF(G83="","",IF(G83&gt;=$AZ$27,TRUE,FALSE))</formula>
    </cfRule>
    <cfRule type="expression" dxfId="10912" priority="98">
      <formula>IF(G83=0,TRUE,FALSE)</formula>
    </cfRule>
  </conditionalFormatting>
  <conditionalFormatting sqref="G85:H85">
    <cfRule type="expression" dxfId="10911" priority="94">
      <formula>IF(G85="","",IF(G85&gt;=$AZ$27,TRUE,FALSE))</formula>
    </cfRule>
    <cfRule type="expression" dxfId="10910" priority="93">
      <formula>IF(G85=0,TRUE,FALSE)</formula>
    </cfRule>
  </conditionalFormatting>
  <conditionalFormatting sqref="G87:H87">
    <cfRule type="expression" dxfId="10909" priority="89">
      <formula>IF(G87=0,TRUE,FALSE)</formula>
    </cfRule>
    <cfRule type="expression" dxfId="10908" priority="90">
      <formula>IF(G87="","",IF(G87&gt;=$AZ$27,TRUE,FALSE))</formula>
    </cfRule>
  </conditionalFormatting>
  <conditionalFormatting sqref="G89:H89">
    <cfRule type="expression" dxfId="10907" priority="84">
      <formula>IF(G89=0,TRUE,FALSE)</formula>
    </cfRule>
    <cfRule type="expression" dxfId="10906" priority="85">
      <formula>IF(G89="","",IF(G89&gt;=$AZ$27,TRUE,FALSE))</formula>
    </cfRule>
  </conditionalFormatting>
  <conditionalFormatting sqref="G91:H91">
    <cfRule type="expression" dxfId="10905" priority="80">
      <formula>IF(G91=0,TRUE,FALSE)</formula>
    </cfRule>
    <cfRule type="expression" dxfId="10904" priority="81">
      <formula>IF(G91="","",IF(G91&gt;=$AZ$27,TRUE,FALSE))</formula>
    </cfRule>
  </conditionalFormatting>
  <conditionalFormatting sqref="G93:H93">
    <cfRule type="expression" dxfId="10903" priority="66">
      <formula>IF(G93=0,TRUE,FALSE)</formula>
    </cfRule>
    <cfRule type="expression" dxfId="10902" priority="67">
      <formula>IF(G93="","",IF(G93&gt;=$AZ$27,TRUE,FALSE))</formula>
    </cfRule>
  </conditionalFormatting>
  <conditionalFormatting sqref="G95:H95">
    <cfRule type="expression" dxfId="10901" priority="62">
      <formula>IF(G95=0,TRUE,FALSE)</formula>
    </cfRule>
    <cfRule type="expression" dxfId="10900" priority="63">
      <formula>IF(G95="","",IF(G95&gt;=$AZ$27,TRUE,FALSE))</formula>
    </cfRule>
  </conditionalFormatting>
  <conditionalFormatting sqref="G97:H97">
    <cfRule type="expression" dxfId="10899" priority="13">
      <formula>IF(G97="","",IF(G97&gt;=$AZ$27,TRUE,FALSE))</formula>
    </cfRule>
    <cfRule type="expression" dxfId="10898" priority="75">
      <formula>IF(G97=0,TRUE,FALSE)</formula>
    </cfRule>
  </conditionalFormatting>
  <conditionalFormatting sqref="G99:H99">
    <cfRule type="expression" dxfId="10897" priority="11">
      <formula>IF(G99="","",IF(G99&gt;=$AZ$27,TRUE,FALSE))</formula>
    </cfRule>
    <cfRule type="expression" dxfId="10896" priority="72">
      <formula>IF(G99=0,TRUE,FALSE)</formula>
    </cfRule>
  </conditionalFormatting>
  <conditionalFormatting sqref="G109:H109 G105:H105 G101:H101">
    <cfRule type="expression" dxfId="10895" priority="58">
      <formula>IF(G109="","",IF(G109&gt;=$AZ$27,TRUE,FALSE))</formula>
    </cfRule>
    <cfRule type="expression" dxfId="10894" priority="57">
      <formula>IF(G109=0,TRUE,FALSE)</formula>
    </cfRule>
  </conditionalFormatting>
  <conditionalFormatting sqref="G113:H113">
    <cfRule type="expression" dxfId="10893" priority="6">
      <formula>IF(G113=0,TRUE,FALSE)</formula>
    </cfRule>
    <cfRule type="expression" dxfId="10892" priority="5">
      <formula>IF(G113="","",IF(G113&gt;=$AZ$27,TRUE,FALSE))</formula>
    </cfRule>
  </conditionalFormatting>
  <conditionalFormatting sqref="G117:H117">
    <cfRule type="expression" dxfId="10891" priority="4">
      <formula>IF(G117="","",IF(G117&gt;=$AZ$27,TRUE,FALSE))</formula>
    </cfRule>
    <cfRule type="expression" dxfId="10890" priority="3">
      <formula>IF(G117=0,TRUE,FALSE)</formula>
    </cfRule>
  </conditionalFormatting>
  <conditionalFormatting sqref="G119:H119 G115:H115 G111:H111 G107:H107 G103:H103">
    <cfRule type="expression" dxfId="10889" priority="53">
      <formula>IF(G103=0,TRUE,FALSE)</formula>
    </cfRule>
    <cfRule type="expression" dxfId="10888" priority="54">
      <formula>IF(G103="","",IF(G103&gt;=$AZ$27,TRUE,FALSE))</formula>
    </cfRule>
  </conditionalFormatting>
  <conditionalFormatting sqref="G41:J107 G113:J119 C41:D107 C113:D119">
    <cfRule type="expression" dxfId="10887" priority="85367">
      <formula>IF(OR($D$21="Unique"),TRUE,FALSE)</formula>
    </cfRule>
    <cfRule type="expression" dxfId="10886" priority="85366">
      <formula>IF(AND(OR($D$21="COCA"),$X$21="Yes"),TRUE,FALSE)</formula>
    </cfRule>
  </conditionalFormatting>
  <conditionalFormatting sqref="G77:J83 C76:D84">
    <cfRule type="expression" dxfId="10885" priority="19099">
      <formula>IF(AND(OR($D$21="COCA"),$BG$21="Yes"),TRUE,FALSE)</formula>
    </cfRule>
  </conditionalFormatting>
  <conditionalFormatting sqref="G89:J91 C88">
    <cfRule type="expression" dxfId="10884" priority="19094">
      <formula>IF(AND(OR($D$21="COCA"),$BG$23="Yes"),TRUE,FALSE)</formula>
    </cfRule>
  </conditionalFormatting>
  <conditionalFormatting sqref="I37:J37">
    <cfRule type="expression" dxfId="10883" priority="9">
      <formula>ISNUMBER(BG27)</formula>
    </cfRule>
  </conditionalFormatting>
  <conditionalFormatting sqref="I41:J41">
    <cfRule type="expression" dxfId="10882" priority="182">
      <formula>IF(I41=0,TRUE,FALSE)</formula>
    </cfRule>
    <cfRule type="expression" dxfId="10881" priority="183">
      <formula>IF(I41="","",IF(I41&gt;=$AZ$27,TRUE,FALSE))</formula>
    </cfRule>
  </conditionalFormatting>
  <conditionalFormatting sqref="I43:J43">
    <cfRule type="expression" dxfId="10880" priority="178">
      <formula>IF(I43=0,TRUE,FALSE)</formula>
    </cfRule>
    <cfRule type="expression" dxfId="10879" priority="179">
      <formula>IF(I43="","",IF(I43&gt;=$AZ$27,TRUE,FALSE))</formula>
    </cfRule>
  </conditionalFormatting>
  <conditionalFormatting sqref="I45:J45">
    <cfRule type="expression" dxfId="10878" priority="47">
      <formula>IF(I45="","",IF(I45&gt;=$AZ$27,TRUE,FALSE))</formula>
    </cfRule>
    <cfRule type="expression" dxfId="10877" priority="164">
      <formula>IF(I45=0,TRUE,FALSE)</formula>
    </cfRule>
  </conditionalFormatting>
  <conditionalFormatting sqref="I47:J47">
    <cfRule type="expression" dxfId="10876" priority="160">
      <formula>IF(I47=0,TRUE,FALSE)</formula>
    </cfRule>
    <cfRule type="expression" dxfId="10875" priority="161">
      <formula>IF(I47="","",IF(I47&gt;=$AZ$27,TRUE,FALSE))</formula>
    </cfRule>
  </conditionalFormatting>
  <conditionalFormatting sqref="I49:J49">
    <cfRule type="expression" dxfId="10874" priority="195">
      <formula>IF(I49=0,TRUE,FALSE)</formula>
    </cfRule>
    <cfRule type="expression" dxfId="10873" priority="196">
      <formula>IF(I49="","",IF(I49&gt;=$AZ$27,TRUE,FALSE))</formula>
    </cfRule>
  </conditionalFormatting>
  <conditionalFormatting sqref="I51:J51">
    <cfRule type="expression" dxfId="10872" priority="19">
      <formula>IF(G51="","",IF(G51&gt;=$AZ$27,TRUE,FALSE))</formula>
    </cfRule>
    <cfRule type="expression" dxfId="10871" priority="187">
      <formula>IF(I51=0,TRUE,FALSE)</formula>
    </cfRule>
  </conditionalFormatting>
  <conditionalFormatting sqref="I53:J53">
    <cfRule type="expression" dxfId="10870" priority="31">
      <formula>IF(I53=0,TRUE,FALSE)</formula>
    </cfRule>
    <cfRule type="expression" dxfId="10869" priority="30">
      <formula>IF(I53="","",IF(I53&gt;=$AZ$27,TRUE,FALSE))</formula>
    </cfRule>
  </conditionalFormatting>
  <conditionalFormatting sqref="I55:J55">
    <cfRule type="expression" dxfId="10868" priority="25">
      <formula>IF(I55="","",IF(I55&gt;=$AZ$27,TRUE,FALSE))</formula>
    </cfRule>
    <cfRule type="expression" dxfId="10867" priority="24">
      <formula>IF(I55=0,TRUE,FALSE)</formula>
    </cfRule>
  </conditionalFormatting>
  <conditionalFormatting sqref="I57:J57">
    <cfRule type="expression" dxfId="10866" priority="43">
      <formula>IF(I57=0,TRUE,FALSE)</formula>
    </cfRule>
    <cfRule type="expression" dxfId="10865" priority="16">
      <formula>IF(I57="","",IF(I57&gt;=$AZ$27,TRUE,FALSE))</formula>
    </cfRule>
  </conditionalFormatting>
  <conditionalFormatting sqref="I59:J59">
    <cfRule type="expression" dxfId="10864" priority="133">
      <formula>IF(I59=0,TRUE,FALSE)</formula>
    </cfRule>
    <cfRule type="expression" dxfId="10863" priority="134">
      <formula>IF(I59="","",IF(I59&gt;=$AZ$27,TRUE,FALSE))</formula>
    </cfRule>
  </conditionalFormatting>
  <conditionalFormatting sqref="I61:J61">
    <cfRule type="expression" dxfId="10862" priority="48">
      <formula>IF(I61=0,TRUE,FALSE)</formula>
    </cfRule>
    <cfRule type="expression" dxfId="10861" priority="49">
      <formula>IF(I61="","",IF(I61&gt;=$AZ$27,TRUE,FALSE))</formula>
    </cfRule>
  </conditionalFormatting>
  <conditionalFormatting sqref="I63:J63">
    <cfRule type="expression" dxfId="10860" priority="152">
      <formula>IF(I63="","",IF(I63&gt;=$AZ$27,TRUE,FALSE))</formula>
    </cfRule>
    <cfRule type="expression" dxfId="10859" priority="151">
      <formula>IF(I63=0,TRUE,FALSE)</formula>
    </cfRule>
  </conditionalFormatting>
  <conditionalFormatting sqref="I65:J65">
    <cfRule type="expression" dxfId="10858" priority="40">
      <formula>IF(I65=0,TRUE,FALSE)</formula>
    </cfRule>
    <cfRule type="expression" dxfId="10857" priority="14">
      <formula>IF(I65="","",IF(I65&gt;=$AZ$27,TRUE,FALSE))</formula>
    </cfRule>
  </conditionalFormatting>
  <conditionalFormatting sqref="I67:J67">
    <cfRule type="expression" dxfId="10856" priority="125">
      <formula>IF(I67="","",IF(I67&gt;=$AZ$27,TRUE,FALSE))</formula>
    </cfRule>
    <cfRule type="expression" dxfId="10855" priority="124">
      <formula>IF(I67=0,TRUE,FALSE)</formula>
    </cfRule>
  </conditionalFormatting>
  <conditionalFormatting sqref="I69:J69">
    <cfRule type="expression" dxfId="10854" priority="146">
      <formula>IF(I69=0,TRUE,FALSE)</formula>
    </cfRule>
    <cfRule type="expression" dxfId="10853" priority="147">
      <formula>IF(I69="","",IF(I69&gt;=$AZ$27,TRUE,FALSE))</formula>
    </cfRule>
  </conditionalFormatting>
  <conditionalFormatting sqref="I71:J71">
    <cfRule type="expression" dxfId="10852" priority="142">
      <formula>IF(I71=0,TRUE,FALSE)</formula>
    </cfRule>
    <cfRule type="expression" dxfId="10851" priority="143">
      <formula>IF(I71="","",IF(I71&gt;=$AZ$27,TRUE,FALSE))</formula>
    </cfRule>
  </conditionalFormatting>
  <conditionalFormatting sqref="I73:J73">
    <cfRule type="expression" dxfId="10850" priority="118">
      <formula>IF(I73=0,TRUE,FALSE)</formula>
    </cfRule>
    <cfRule type="expression" dxfId="10849" priority="119">
      <formula>IF(I73="","",IF(I73&gt;=$AZ$27,TRUE,FALSE))</formula>
    </cfRule>
  </conditionalFormatting>
  <conditionalFormatting sqref="I75:J75">
    <cfRule type="expression" dxfId="10848" priority="114">
      <formula>IF(I75=0,TRUE,FALSE)</formula>
    </cfRule>
    <cfRule type="expression" dxfId="10847" priority="115">
      <formula>IF(I75="","",IF(I75&gt;=$AZ$27,TRUE,FALSE))</formula>
    </cfRule>
  </conditionalFormatting>
  <conditionalFormatting sqref="I77:J77">
    <cfRule type="expression" dxfId="10846" priority="109">
      <formula>IF(I77=0,TRUE,FALSE)</formula>
    </cfRule>
    <cfRule type="expression" dxfId="10845" priority="110">
      <formula>IF(I77="","",IF(I77&gt;=$AZ$27,TRUE,FALSE))</formula>
    </cfRule>
  </conditionalFormatting>
  <conditionalFormatting sqref="I79:J79">
    <cfRule type="expression" dxfId="10844" priority="105">
      <formula>IF(I79=0,TRUE,FALSE)</formula>
    </cfRule>
    <cfRule type="expression" dxfId="10843" priority="106">
      <formula>IF(I79="","",IF(I79&gt;=$AZ$27,TRUE,FALSE))</formula>
    </cfRule>
  </conditionalFormatting>
  <conditionalFormatting sqref="I81:J81">
    <cfRule type="expression" dxfId="10842" priority="101">
      <formula>IF(I81="","",IF(I81&gt;=$AZ$27,TRUE,FALSE))</formula>
    </cfRule>
    <cfRule type="expression" dxfId="10841" priority="100">
      <formula>IF(I81=0,TRUE,FALSE)</formula>
    </cfRule>
  </conditionalFormatting>
  <conditionalFormatting sqref="I83:J83">
    <cfRule type="expression" dxfId="10840" priority="97">
      <formula>IF(I83="","",IF(I83&gt;=$AZ$27,TRUE,FALSE))</formula>
    </cfRule>
    <cfRule type="expression" dxfId="10839" priority="96">
      <formula>IF(I83=0,TRUE,FALSE)</formula>
    </cfRule>
  </conditionalFormatting>
  <conditionalFormatting sqref="I85:J85">
    <cfRule type="expression" dxfId="10838" priority="92">
      <formula>IF(I85="","",IF(I85&gt;=$AZ$27,TRUE,FALSE))</formula>
    </cfRule>
    <cfRule type="expression" dxfId="10837" priority="91">
      <formula>IF(I85=0,TRUE,FALSE)</formula>
    </cfRule>
  </conditionalFormatting>
  <conditionalFormatting sqref="I87:J87">
    <cfRule type="expression" dxfId="10836" priority="88">
      <formula>IF(I87="","",IF(I87&gt;=$AZ$27,TRUE,FALSE))</formula>
    </cfRule>
    <cfRule type="expression" dxfId="10835" priority="87">
      <formula>IF(I87=0,TRUE,FALSE)</formula>
    </cfRule>
  </conditionalFormatting>
  <conditionalFormatting sqref="I89:J89">
    <cfRule type="expression" dxfId="10834" priority="83">
      <formula>IF(I89="","",IF(I89&gt;=$AZ$27,TRUE,FALSE))</formula>
    </cfRule>
    <cfRule type="expression" dxfId="10833" priority="82">
      <formula>IF(I89=0,TRUE,FALSE)</formula>
    </cfRule>
  </conditionalFormatting>
  <conditionalFormatting sqref="I91:J91">
    <cfRule type="expression" dxfId="10832" priority="78">
      <formula>IF(I91=0,TRUE,FALSE)</formula>
    </cfRule>
    <cfRule type="expression" dxfId="10831" priority="79">
      <formula>IF(I91="","",IF(I91&gt;=$AZ$27,TRUE,FALSE))</formula>
    </cfRule>
  </conditionalFormatting>
  <conditionalFormatting sqref="I93:J93">
    <cfRule type="expression" dxfId="10830" priority="65">
      <formula>IF(I93="","",IF(I93&gt;=$AZ$27,TRUE,FALSE))</formula>
    </cfRule>
    <cfRule type="expression" dxfId="10829" priority="64">
      <formula>IF(I93=0,TRUE,FALSE)</formula>
    </cfRule>
  </conditionalFormatting>
  <conditionalFormatting sqref="I95:J95">
    <cfRule type="expression" dxfId="10828" priority="61">
      <formula>IF(I95="","",IF(I95&gt;=$AZ$27,TRUE,FALSE))</formula>
    </cfRule>
    <cfRule type="expression" dxfId="10827" priority="60">
      <formula>IF(I95=0,TRUE,FALSE)</formula>
    </cfRule>
  </conditionalFormatting>
  <conditionalFormatting sqref="I97:J97">
    <cfRule type="expression" dxfId="10826" priority="68">
      <formula>IF(I97=0,TRUE,FALSE)</formula>
    </cfRule>
    <cfRule type="expression" dxfId="10825" priority="12">
      <formula>IF(I97="","",IF(I97&gt;=$AZ$27,TRUE,FALSE))</formula>
    </cfRule>
  </conditionalFormatting>
  <conditionalFormatting sqref="I99:J99">
    <cfRule type="expression" dxfId="10824" priority="70">
      <formula>IF(I99=0,TRUE,FALSE)</formula>
    </cfRule>
    <cfRule type="expression" dxfId="10823" priority="10">
      <formula>IF(I99="","",IF(I99&gt;=$AZ$27,TRUE,FALSE))</formula>
    </cfRule>
  </conditionalFormatting>
  <conditionalFormatting sqref="I117:J117 I113:J113 I109:J109 I105:J105 I101:J101">
    <cfRule type="expression" dxfId="10822" priority="56">
      <formula>IF(I101="","",IF(I101&gt;=$AZ$27,TRUE,FALSE))</formula>
    </cfRule>
    <cfRule type="expression" dxfId="10821" priority="55">
      <formula>IF(I101=0,TRUE,FALSE)</formula>
    </cfRule>
  </conditionalFormatting>
  <conditionalFormatting sqref="I119:J119 I115:J115 I111:J111 I107:J107 I103:J103">
    <cfRule type="expression" dxfId="10820" priority="52">
      <formula>IF(I103="","",IF(I103&gt;=$AZ$27,TRUE,FALSE))</formula>
    </cfRule>
    <cfRule type="expression" dxfId="10819" priority="51">
      <formula>IF(I103=0,TRUE,FALSE)</formula>
    </cfRule>
  </conditionalFormatting>
  <conditionalFormatting sqref="K41:K43">
    <cfRule type="expression" dxfId="10818" priority="177">
      <formula>IF(G41=0,TRUE,FALSE)</formula>
    </cfRule>
  </conditionalFormatting>
  <conditionalFormatting sqref="K45:K47">
    <cfRule type="expression" dxfId="10817" priority="159">
      <formula>IF(G45=0,TRUE,FALSE)</formula>
    </cfRule>
  </conditionalFormatting>
  <conditionalFormatting sqref="K49:K51">
    <cfRule type="expression" dxfId="10816" priority="186">
      <formula>IF(G49=0,TRUE,FALSE)</formula>
    </cfRule>
  </conditionalFormatting>
  <conditionalFormatting sqref="K53:K55">
    <cfRule type="expression" dxfId="10815" priority="168">
      <formula>IF(G53=0,TRUE,FALSE)</formula>
    </cfRule>
  </conditionalFormatting>
  <conditionalFormatting sqref="K57:K59">
    <cfRule type="expression" dxfId="10814" priority="132">
      <formula>IF(G57=0,TRUE,FALSE)</formula>
    </cfRule>
  </conditionalFormatting>
  <conditionalFormatting sqref="K61:K63">
    <cfRule type="expression" dxfId="10813" priority="150">
      <formula>IF(G61=0,TRUE,FALSE)</formula>
    </cfRule>
  </conditionalFormatting>
  <conditionalFormatting sqref="K65:K67">
    <cfRule type="expression" dxfId="10812" priority="123">
      <formula>IF(G65=0,TRUE,FALSE)</formula>
    </cfRule>
  </conditionalFormatting>
  <conditionalFormatting sqref="K69:K71">
    <cfRule type="expression" dxfId="10811" priority="141">
      <formula>IF(G69=0,TRUE,FALSE)</formula>
    </cfRule>
  </conditionalFormatting>
  <conditionalFormatting sqref="K73:K75">
    <cfRule type="expression" dxfId="10810" priority="113">
      <formula>IF(G73=0,TRUE,FALSE)</formula>
    </cfRule>
  </conditionalFormatting>
  <conditionalFormatting sqref="K77:K79">
    <cfRule type="expression" dxfId="10809" priority="104">
      <formula>IF(G77=0,TRUE,FALSE)</formula>
    </cfRule>
  </conditionalFormatting>
  <conditionalFormatting sqref="K81:K83">
    <cfRule type="expression" dxfId="10808" priority="95">
      <formula>IF(G81=0,TRUE,FALSE)</formula>
    </cfRule>
  </conditionalFormatting>
  <conditionalFormatting sqref="K85:K87">
    <cfRule type="expression" dxfId="10807" priority="86">
      <formula>IF(G85=0,TRUE,FALSE)</formula>
    </cfRule>
  </conditionalFormatting>
  <conditionalFormatting sqref="K89:K91">
    <cfRule type="expression" dxfId="10806" priority="77">
      <formula>IF(G89=0,TRUE,FALSE)</formula>
    </cfRule>
  </conditionalFormatting>
  <conditionalFormatting sqref="K93:K95">
    <cfRule type="expression" dxfId="10805" priority="59">
      <formula>IF(G93=0,TRUE,FALSE)</formula>
    </cfRule>
  </conditionalFormatting>
  <conditionalFormatting sqref="K97:K99">
    <cfRule type="expression" dxfId="10804" priority="69">
      <formula>IF(G97=0,TRUE,FALSE)</formula>
    </cfRule>
  </conditionalFormatting>
  <conditionalFormatting sqref="K117:K119 K113:K115 K109:K111 K105:K107 K101:K103">
    <cfRule type="expression" dxfId="10803" priority="50">
      <formula>IF(G101=0,TRUE,FALSE)</formula>
    </cfRule>
  </conditionalFormatting>
  <conditionalFormatting sqref="R45">
    <cfRule type="expression" dxfId="10802" priority="18141">
      <formula>IF(R46=TRUE,TRUE,FALSE)</formula>
    </cfRule>
  </conditionalFormatting>
  <conditionalFormatting sqref="R47">
    <cfRule type="expression" dxfId="10801" priority="18143">
      <formula>IF(R48=TRUE,TRUE,FALSE)</formula>
    </cfRule>
  </conditionalFormatting>
  <conditionalFormatting sqref="R49">
    <cfRule type="expression" dxfId="10800" priority="17197">
      <formula>IF(R50=TRUE,TRUE,FALSE)</formula>
    </cfRule>
  </conditionalFormatting>
  <conditionalFormatting sqref="R51">
    <cfRule type="expression" dxfId="10799" priority="17199">
      <formula>IF(R52=TRUE,TRUE,FALSE)</formula>
    </cfRule>
  </conditionalFormatting>
  <conditionalFormatting sqref="R53">
    <cfRule type="expression" dxfId="10798" priority="16253">
      <formula>IF(R54=TRUE,TRUE,FALSE)</formula>
    </cfRule>
  </conditionalFormatting>
  <conditionalFormatting sqref="R55">
    <cfRule type="expression" dxfId="10797" priority="16255">
      <formula>IF(R56=TRUE,TRUE,FALSE)</formula>
    </cfRule>
  </conditionalFormatting>
  <conditionalFormatting sqref="R57">
    <cfRule type="expression" dxfId="10796" priority="15309">
      <formula>IF(R58=TRUE,TRUE,FALSE)</formula>
    </cfRule>
  </conditionalFormatting>
  <conditionalFormatting sqref="R59">
    <cfRule type="expression" dxfId="10795" priority="15311">
      <formula>IF(R60=TRUE,TRUE,FALSE)</formula>
    </cfRule>
  </conditionalFormatting>
  <conditionalFormatting sqref="R61">
    <cfRule type="expression" dxfId="10794" priority="14365">
      <formula>IF(R62=TRUE,TRUE,FALSE)</formula>
    </cfRule>
  </conditionalFormatting>
  <conditionalFormatting sqref="R63">
    <cfRule type="expression" dxfId="10793" priority="14367">
      <formula>IF(R64=TRUE,TRUE,FALSE)</formula>
    </cfRule>
  </conditionalFormatting>
  <conditionalFormatting sqref="R65">
    <cfRule type="expression" dxfId="10792" priority="13421">
      <formula>IF(R66=TRUE,TRUE,FALSE)</formula>
    </cfRule>
  </conditionalFormatting>
  <conditionalFormatting sqref="R67">
    <cfRule type="expression" dxfId="10791" priority="13423">
      <formula>IF(R68=TRUE,TRUE,FALSE)</formula>
    </cfRule>
  </conditionalFormatting>
  <conditionalFormatting sqref="R69">
    <cfRule type="expression" dxfId="10790" priority="12477">
      <formula>IF(R70=TRUE,TRUE,FALSE)</formula>
    </cfRule>
  </conditionalFormatting>
  <conditionalFormatting sqref="R71">
    <cfRule type="expression" dxfId="10789" priority="12479">
      <formula>IF(R72=TRUE,TRUE,FALSE)</formula>
    </cfRule>
  </conditionalFormatting>
  <conditionalFormatting sqref="R73">
    <cfRule type="expression" dxfId="10788" priority="11533">
      <formula>IF(R74=TRUE,TRUE,FALSE)</formula>
    </cfRule>
  </conditionalFormatting>
  <conditionalFormatting sqref="R75">
    <cfRule type="expression" dxfId="10787" priority="11535">
      <formula>IF(R76=TRUE,TRUE,FALSE)</formula>
    </cfRule>
  </conditionalFormatting>
  <conditionalFormatting sqref="R77">
    <cfRule type="expression" dxfId="10786" priority="10589">
      <formula>IF(R78=TRUE,TRUE,FALSE)</formula>
    </cfRule>
  </conditionalFormatting>
  <conditionalFormatting sqref="R79">
    <cfRule type="expression" dxfId="10785" priority="10591">
      <formula>IF(R80=TRUE,TRUE,FALSE)</formula>
    </cfRule>
  </conditionalFormatting>
  <conditionalFormatting sqref="R81">
    <cfRule type="expression" dxfId="10784" priority="9645">
      <formula>IF(R82=TRUE,TRUE,FALSE)</formula>
    </cfRule>
  </conditionalFormatting>
  <conditionalFormatting sqref="R83">
    <cfRule type="expression" dxfId="10783" priority="9647">
      <formula>IF(R84=TRUE,TRUE,FALSE)</formula>
    </cfRule>
  </conditionalFormatting>
  <conditionalFormatting sqref="R85">
    <cfRule type="expression" dxfId="10782" priority="8701">
      <formula>IF(R86=TRUE,TRUE,FALSE)</formula>
    </cfRule>
  </conditionalFormatting>
  <conditionalFormatting sqref="R87">
    <cfRule type="expression" dxfId="10781" priority="8703">
      <formula>IF(R88=TRUE,TRUE,FALSE)</formula>
    </cfRule>
  </conditionalFormatting>
  <conditionalFormatting sqref="R89">
    <cfRule type="expression" dxfId="10780" priority="7757">
      <formula>IF(R90=TRUE,TRUE,FALSE)</formula>
    </cfRule>
  </conditionalFormatting>
  <conditionalFormatting sqref="R91">
    <cfRule type="expression" dxfId="10779" priority="7759">
      <formula>IF(R92=TRUE,TRUE,FALSE)</formula>
    </cfRule>
  </conditionalFormatting>
  <conditionalFormatting sqref="R93">
    <cfRule type="expression" dxfId="10778" priority="6813">
      <formula>IF(R94=TRUE,TRUE,FALSE)</formula>
    </cfRule>
  </conditionalFormatting>
  <conditionalFormatting sqref="R95">
    <cfRule type="expression" dxfId="10777" priority="6815">
      <formula>IF(R96=TRUE,TRUE,FALSE)</formula>
    </cfRule>
    <cfRule type="expression" dxfId="10776" priority="6814">
      <formula>IF(OR(R$39="S / VC-Lot",R$39="ST-Lot",R$39="PT1",R$39="PT2",R$39="SOP",R$39="SOP + 90 days"),TRUE,FALSE)</formula>
    </cfRule>
  </conditionalFormatting>
  <conditionalFormatting sqref="R97">
    <cfRule type="expression" dxfId="10775" priority="5869">
      <formula>IF(R98=TRUE,TRUE,FALSE)</formula>
    </cfRule>
  </conditionalFormatting>
  <conditionalFormatting sqref="R99">
    <cfRule type="expression" dxfId="10774" priority="5870">
      <formula>IF(OR(R$39="S / VC-Lot",R$39="ST-Lot",R$39="PT1",R$39="PT2",R$39="SOP",R$39="SOP + 90 days"),TRUE,FALSE)</formula>
    </cfRule>
    <cfRule type="expression" dxfId="10773" priority="5871">
      <formula>IF(R100=TRUE,TRUE,FALSE)</formula>
    </cfRule>
  </conditionalFormatting>
  <conditionalFormatting sqref="R101">
    <cfRule type="expression" dxfId="10772" priority="4925">
      <formula>IF(R102=TRUE,TRUE,FALSE)</formula>
    </cfRule>
  </conditionalFormatting>
  <conditionalFormatting sqref="R103">
    <cfRule type="expression" dxfId="10771" priority="4927">
      <formula>IF(R104=TRUE,TRUE,FALSE)</formula>
    </cfRule>
    <cfRule type="expression" dxfId="10770" priority="4926">
      <formula>IF(OR(R$39="S / VC-Lot",R$39="ST-Lot",R$39="PT1",R$39="PT2",R$39="SOP",R$39="SOP + 90 days"),TRUE,FALSE)</formula>
    </cfRule>
  </conditionalFormatting>
  <conditionalFormatting sqref="R105">
    <cfRule type="expression" dxfId="10769" priority="3981">
      <formula>IF(R106=TRUE,TRUE,FALSE)</formula>
    </cfRule>
  </conditionalFormatting>
  <conditionalFormatting sqref="R107">
    <cfRule type="expression" dxfId="10768" priority="3982">
      <formula>IF(OR(R$39="S / VC-Lot",R$39="ST-Lot",R$39="PT1",R$39="PT2",R$39="SOP",R$39="SOP + 90 days"),TRUE,FALSE)</formula>
    </cfRule>
    <cfRule type="expression" dxfId="10767" priority="3983">
      <formula>IF(R108=TRUE,TRUE,FALSE)</formula>
    </cfRule>
  </conditionalFormatting>
  <conditionalFormatting sqref="R109">
    <cfRule type="expression" dxfId="10766" priority="3037">
      <formula>IF(R110=TRUE,TRUE,FALSE)</formula>
    </cfRule>
  </conditionalFormatting>
  <conditionalFormatting sqref="R111">
    <cfRule type="expression" dxfId="10765" priority="3039">
      <formula>IF(R112=TRUE,TRUE,FALSE)</formula>
    </cfRule>
    <cfRule type="expression" dxfId="10764" priority="3038">
      <formula>IF(OR(R$39="S / VC-Lot",R$39="ST-Lot",R$39="PT1",R$39="PT2",R$39="SOP",R$39="SOP + 90 days"),TRUE,FALSE)</formula>
    </cfRule>
  </conditionalFormatting>
  <conditionalFormatting sqref="R113">
    <cfRule type="expression" dxfId="10763" priority="2093">
      <formula>IF(R114=TRUE,TRUE,FALSE)</formula>
    </cfRule>
  </conditionalFormatting>
  <conditionalFormatting sqref="R115">
    <cfRule type="expression" dxfId="10762" priority="2095">
      <formula>IF(R116=TRUE,TRUE,FALSE)</formula>
    </cfRule>
    <cfRule type="expression" dxfId="10761" priority="2094">
      <formula>IF(OR(R$39="S / VC-Lot",R$39="ST-Lot",R$39="PT1",R$39="PT2",R$39="SOP",R$39="SOP + 90 days"),TRUE,FALSE)</formula>
    </cfRule>
  </conditionalFormatting>
  <conditionalFormatting sqref="R117">
    <cfRule type="expression" dxfId="10760" priority="1901">
      <formula>IF(R118=TRUE,TRUE,FALSE)</formula>
    </cfRule>
  </conditionalFormatting>
  <conditionalFormatting sqref="R119">
    <cfRule type="expression" dxfId="10759" priority="1903">
      <formula>IF(R120=TRUE,TRUE,FALSE)</formula>
    </cfRule>
    <cfRule type="expression" dxfId="10758" priority="1902">
      <formula>IF(OR(R$39="S / VC-Lot",R$39="ST-Lot",R$39="PT1",R$39="PT2",R$39="SOP",R$39="SOP + 90 days"),TRUE,FALSE)</formula>
    </cfRule>
  </conditionalFormatting>
  <conditionalFormatting sqref="R91:DH91">
    <cfRule type="expression" dxfId="10757" priority="7282">
      <formula>IF(OR(R$39="S / VC-Lot",R$39="ST-Lot",R$39="PT1",R$39="PT2",R$39="SOP",R$39="SOP + 90 days"),TRUE,FALSE)</formula>
    </cfRule>
  </conditionalFormatting>
  <conditionalFormatting sqref="R38:IS38">
    <cfRule type="expression" dxfId="10756" priority="18144">
      <formula>IF(OR($X$26="",$AE$26="",$AL$26="",$AS$26="",$AZ$26="",$BG$26=""),FALSE,IF(OR(R$39=$X$26,R$39=$AE$26,R$39=$AL$26,R$39=$AS$26,R$39=$AZ$26,R$39=$BG$26),TRUE,FALSE))</formula>
    </cfRule>
  </conditionalFormatting>
  <conditionalFormatting sqref="R41:IS41">
    <cfRule type="expression" dxfId="10755" priority="18234" stopIfTrue="1">
      <formula>IF(OR(R$39="S / VC-Lot",R$39="ST-Lot",R$39="PT1",R$39="PT2",R$39="SOP",R$39="SOP + 90 days"),TRUE,FALSE)</formula>
    </cfRule>
    <cfRule type="expression" dxfId="10754" priority="18235">
      <formula>IF(R42=TRUE,TRUE,FALSE)</formula>
    </cfRule>
  </conditionalFormatting>
  <conditionalFormatting sqref="R43:IS43">
    <cfRule type="expression" dxfId="10753" priority="18147">
      <formula>IF(R44=TRUE,TRUE,FALSE)</formula>
    </cfRule>
    <cfRule type="expression" dxfId="10752" priority="18146">
      <formula>IF(OR(R$39="S / VC-Lot",R$39="ST-Lot",R$39="PT1",R$39="PT2",R$39="SOP",R$39="SOP + 90 days"),TRUE,FALSE)</formula>
    </cfRule>
  </conditionalFormatting>
  <conditionalFormatting sqref="R45:IS45">
    <cfRule type="expression" dxfId="10751" priority="17288" stopIfTrue="1">
      <formula>IF(OR(R$39="S / VC-Lot",R$39="ST-Lot",R$39="PT1",R$39="PT2",R$39="SOP",R$39="SOP + 90 days"),TRUE,FALSE)</formula>
    </cfRule>
  </conditionalFormatting>
  <conditionalFormatting sqref="R47:IS47">
    <cfRule type="expression" dxfId="10750" priority="17200">
      <formula>IF(OR(R$39="S / VC-Lot",R$39="ST-Lot",R$39="PT1",R$39="PT2",R$39="SOP",R$39="SOP + 90 days"),TRUE,FALSE)</formula>
    </cfRule>
  </conditionalFormatting>
  <conditionalFormatting sqref="R49:IS49">
    <cfRule type="expression" dxfId="10749" priority="16344" stopIfTrue="1">
      <formula>IF(OR(R$39="S / VC-Lot",R$39="ST-Lot",R$39="PT1",R$39="PT2",R$39="SOP",R$39="SOP + 90 days"),TRUE,FALSE)</formula>
    </cfRule>
  </conditionalFormatting>
  <conditionalFormatting sqref="R51:IS51">
    <cfRule type="expression" dxfId="10748" priority="16256">
      <formula>IF(OR(R$39="S / VC-Lot",R$39="ST-Lot",R$39="PT1",R$39="PT2",R$39="SOP",R$39="SOP + 90 days"),TRUE,FALSE)</formula>
    </cfRule>
  </conditionalFormatting>
  <conditionalFormatting sqref="R53:IS53">
    <cfRule type="expression" dxfId="10747" priority="15400" stopIfTrue="1">
      <formula>IF(OR(R$39="S / VC-Lot",R$39="ST-Lot",R$39="PT1",R$39="PT2",R$39="SOP",R$39="SOP + 90 days"),TRUE,FALSE)</formula>
    </cfRule>
  </conditionalFormatting>
  <conditionalFormatting sqref="R55:IS55">
    <cfRule type="expression" dxfId="10746" priority="15312">
      <formula>IF(OR(R$39="S / VC-Lot",R$39="ST-Lot",R$39="PT1",R$39="PT2",R$39="SOP",R$39="SOP + 90 days"),TRUE,FALSE)</formula>
    </cfRule>
  </conditionalFormatting>
  <conditionalFormatting sqref="R57:IS57">
    <cfRule type="expression" dxfId="10745" priority="14456" stopIfTrue="1">
      <formula>IF(OR(R$39="S / VC-Lot",R$39="ST-Lot",R$39="PT1",R$39="PT2",R$39="SOP",R$39="SOP + 90 days"),TRUE,FALSE)</formula>
    </cfRule>
  </conditionalFormatting>
  <conditionalFormatting sqref="R59:IS59">
    <cfRule type="expression" dxfId="10744" priority="14368">
      <formula>IF(OR(R$39="S / VC-Lot",R$39="ST-Lot",R$39="PT1",R$39="PT2",R$39="SOP",R$39="SOP + 90 days"),TRUE,FALSE)</formula>
    </cfRule>
  </conditionalFormatting>
  <conditionalFormatting sqref="R61:IS61">
    <cfRule type="expression" dxfId="10743" priority="13512" stopIfTrue="1">
      <formula>IF(OR(R$39="S / VC-Lot",R$39="ST-Lot",R$39="PT1",R$39="PT2",R$39="SOP",R$39="SOP + 90 days"),TRUE,FALSE)</formula>
    </cfRule>
  </conditionalFormatting>
  <conditionalFormatting sqref="R63:IS63">
    <cfRule type="expression" dxfId="10742" priority="13424">
      <formula>IF(OR(R$39="S / VC-Lot",R$39="ST-Lot",R$39="PT1",R$39="PT2",R$39="SOP",R$39="SOP + 90 days"),TRUE,FALSE)</formula>
    </cfRule>
  </conditionalFormatting>
  <conditionalFormatting sqref="R65:IS65">
    <cfRule type="expression" dxfId="10741" priority="12568" stopIfTrue="1">
      <formula>IF(OR(R$39="S / VC-Lot",R$39="ST-Lot",R$39="PT1",R$39="PT2",R$39="SOP",R$39="SOP + 90 days"),TRUE,FALSE)</formula>
    </cfRule>
  </conditionalFormatting>
  <conditionalFormatting sqref="R67:IS67">
    <cfRule type="expression" dxfId="10740" priority="12480">
      <formula>IF(OR(R$39="S / VC-Lot",R$39="ST-Lot",R$39="PT1",R$39="PT2",R$39="SOP",R$39="SOP + 90 days"),TRUE,FALSE)</formula>
    </cfRule>
  </conditionalFormatting>
  <conditionalFormatting sqref="R69:IS69">
    <cfRule type="expression" dxfId="10739" priority="11624" stopIfTrue="1">
      <formula>IF(OR(R$39="S / VC-Lot",R$39="ST-Lot",R$39="PT1",R$39="PT2",R$39="SOP",R$39="SOP + 90 days"),TRUE,FALSE)</formula>
    </cfRule>
  </conditionalFormatting>
  <conditionalFormatting sqref="R71:IS71">
    <cfRule type="expression" dxfId="10738" priority="11536">
      <formula>IF(OR(R$39="S / VC-Lot",R$39="ST-Lot",R$39="PT1",R$39="PT2",R$39="SOP",R$39="SOP + 90 days"),TRUE,FALSE)</formula>
    </cfRule>
  </conditionalFormatting>
  <conditionalFormatting sqref="R73:IS73">
    <cfRule type="expression" dxfId="10737" priority="10680" stopIfTrue="1">
      <formula>IF(OR(R$39="S / VC-Lot",R$39="ST-Lot",R$39="PT1",R$39="PT2",R$39="SOP",R$39="SOP + 90 days"),TRUE,FALSE)</formula>
    </cfRule>
  </conditionalFormatting>
  <conditionalFormatting sqref="R75:IS75">
    <cfRule type="expression" dxfId="10736" priority="10592">
      <formula>IF(OR(R$39="S / VC-Lot",R$39="ST-Lot",R$39="PT1",R$39="PT2",R$39="SOP",R$39="SOP + 90 days"),TRUE,FALSE)</formula>
    </cfRule>
  </conditionalFormatting>
  <conditionalFormatting sqref="R77:IS77">
    <cfRule type="expression" dxfId="10735" priority="9736" stopIfTrue="1">
      <formula>IF(OR(R$39="S / VC-Lot",R$39="ST-Lot",R$39="PT1",R$39="PT2",R$39="SOP",R$39="SOP + 90 days"),TRUE,FALSE)</formula>
    </cfRule>
  </conditionalFormatting>
  <conditionalFormatting sqref="R79:IS79">
    <cfRule type="expression" dxfId="10734" priority="9648">
      <formula>IF(OR(R$39="S / VC-Lot",R$39="ST-Lot",R$39="PT1",R$39="PT2",R$39="SOP",R$39="SOP + 90 days"),TRUE,FALSE)</formula>
    </cfRule>
  </conditionalFormatting>
  <conditionalFormatting sqref="R81:IS81">
    <cfRule type="expression" dxfId="10733" priority="8792" stopIfTrue="1">
      <formula>IF(OR(R$39="S / VC-Lot",R$39="ST-Lot",R$39="PT1",R$39="PT2",R$39="SOP",R$39="SOP + 90 days"),TRUE,FALSE)</formula>
    </cfRule>
  </conditionalFormatting>
  <conditionalFormatting sqref="R83:IS83">
    <cfRule type="expression" dxfId="10732" priority="8704">
      <formula>IF(OR(R$39="S / VC-Lot",R$39="ST-Lot",R$39="PT1",R$39="PT2",R$39="SOP",R$39="SOP + 90 days"),TRUE,FALSE)</formula>
    </cfRule>
  </conditionalFormatting>
  <conditionalFormatting sqref="R85:IS85">
    <cfRule type="expression" dxfId="10731" priority="7848" stopIfTrue="1">
      <formula>IF(OR(R$39="S / VC-Lot",R$39="ST-Lot",R$39="PT1",R$39="PT2",R$39="SOP",R$39="SOP + 90 days"),TRUE,FALSE)</formula>
    </cfRule>
  </conditionalFormatting>
  <conditionalFormatting sqref="R87:IS87">
    <cfRule type="expression" dxfId="10730" priority="7760">
      <formula>IF(OR(R$39="S / VC-Lot",R$39="ST-Lot",R$39="PT1",R$39="PT2",R$39="SOP",R$39="SOP + 90 days"),TRUE,FALSE)</formula>
    </cfRule>
  </conditionalFormatting>
  <conditionalFormatting sqref="R89:IS89">
    <cfRule type="expression" dxfId="10729" priority="6904" stopIfTrue="1">
      <formula>IF(OR(R$39="S / VC-Lot",R$39="ST-Lot",R$39="PT1",R$39="PT2",R$39="SOP",R$39="SOP + 90 days"),TRUE,FALSE)</formula>
    </cfRule>
  </conditionalFormatting>
  <conditionalFormatting sqref="R93:IS93">
    <cfRule type="expression" dxfId="10728" priority="5960" stopIfTrue="1">
      <formula>IF(OR(R$39="S / VC-Lot",R$39="ST-Lot",R$39="PT1",R$39="PT2",R$39="SOP",R$39="SOP + 90 days"),TRUE,FALSE)</formula>
    </cfRule>
  </conditionalFormatting>
  <conditionalFormatting sqref="R97:IS97">
    <cfRule type="expression" dxfId="10727" priority="5016" stopIfTrue="1">
      <formula>IF(OR(R$39="S / VC-Lot",R$39="ST-Lot",R$39="PT1",R$39="PT2",R$39="SOP",R$39="SOP + 90 days"),TRUE,FALSE)</formula>
    </cfRule>
  </conditionalFormatting>
  <conditionalFormatting sqref="R101:IS101">
    <cfRule type="expression" dxfId="10726" priority="4072" stopIfTrue="1">
      <formula>IF(OR(R$39="S / VC-Lot",R$39="ST-Lot",R$39="PT1",R$39="PT2",R$39="SOP",R$39="SOP + 90 days"),TRUE,FALSE)</formula>
    </cfRule>
  </conditionalFormatting>
  <conditionalFormatting sqref="R105:IS105">
    <cfRule type="expression" dxfId="10725" priority="3128" stopIfTrue="1">
      <formula>IF(OR(R$39="S / VC-Lot",R$39="ST-Lot",R$39="PT1",R$39="PT2",R$39="SOP",R$39="SOP + 90 days"),TRUE,FALSE)</formula>
    </cfRule>
  </conditionalFormatting>
  <conditionalFormatting sqref="R109:IS109">
    <cfRule type="expression" dxfId="10724" priority="2184" stopIfTrue="1">
      <formula>IF(OR(R$39="S / VC-Lot",R$39="ST-Lot",R$39="PT1",R$39="PT2",R$39="SOP",R$39="SOP + 90 days"),TRUE,FALSE)</formula>
    </cfRule>
  </conditionalFormatting>
  <conditionalFormatting sqref="R113:IS113">
    <cfRule type="expression" dxfId="10723" priority="472" stopIfTrue="1">
      <formula>IF(OR(R$39="S / VC-Lot",R$39="ST-Lot",R$39="PT1",R$39="PT2",R$39="SOP",R$39="SOP + 90 days"),TRUE,FALSE)</formula>
    </cfRule>
  </conditionalFormatting>
  <conditionalFormatting sqref="R117:IS117">
    <cfRule type="expression" dxfId="10722" priority="296" stopIfTrue="1">
      <formula>IF(OR(R$39="S / VC-Lot",R$39="ST-Lot",R$39="PT1",R$39="PT2",R$39="SOP",R$39="SOP + 90 days"),TRUE,FALSE)</formula>
    </cfRule>
  </conditionalFormatting>
  <conditionalFormatting sqref="R121:IS121">
    <cfRule type="expression" dxfId="10721" priority="85334">
      <formula>IF(#REF!=TRUE,TRUE,FALSE)</formula>
    </cfRule>
  </conditionalFormatting>
  <conditionalFormatting sqref="S45">
    <cfRule type="expression" dxfId="10720" priority="18139">
      <formula>IF(S46=TRUE,TRUE,FALSE)</formula>
    </cfRule>
  </conditionalFormatting>
  <conditionalFormatting sqref="S47">
    <cfRule type="expression" dxfId="10719" priority="17853">
      <formula>IF(S48=TRUE,TRUE,FALSE)</formula>
    </cfRule>
  </conditionalFormatting>
  <conditionalFormatting sqref="S49">
    <cfRule type="expression" dxfId="10718" priority="17195">
      <formula>IF(S50=TRUE,TRUE,FALSE)</formula>
    </cfRule>
  </conditionalFormatting>
  <conditionalFormatting sqref="S51">
    <cfRule type="expression" dxfId="10717" priority="16909">
      <formula>IF(S52=TRUE,TRUE,FALSE)</formula>
    </cfRule>
  </conditionalFormatting>
  <conditionalFormatting sqref="S53">
    <cfRule type="expression" dxfId="10716" priority="16251">
      <formula>IF(S54=TRUE,TRUE,FALSE)</formula>
    </cfRule>
  </conditionalFormatting>
  <conditionalFormatting sqref="S55">
    <cfRule type="expression" dxfId="10715" priority="15965">
      <formula>IF(S56=TRUE,TRUE,FALSE)</formula>
    </cfRule>
  </conditionalFormatting>
  <conditionalFormatting sqref="S57">
    <cfRule type="expression" dxfId="10714" priority="15307">
      <formula>IF(S58=TRUE,TRUE,FALSE)</formula>
    </cfRule>
  </conditionalFormatting>
  <conditionalFormatting sqref="S59">
    <cfRule type="expression" dxfId="10713" priority="15021">
      <formula>IF(S60=TRUE,TRUE,FALSE)</formula>
    </cfRule>
  </conditionalFormatting>
  <conditionalFormatting sqref="S61">
    <cfRule type="expression" dxfId="10712" priority="14363">
      <formula>IF(S62=TRUE,TRUE,FALSE)</formula>
    </cfRule>
  </conditionalFormatting>
  <conditionalFormatting sqref="S63">
    <cfRule type="expression" dxfId="10711" priority="14077">
      <formula>IF(S64=TRUE,TRUE,FALSE)</formula>
    </cfRule>
  </conditionalFormatting>
  <conditionalFormatting sqref="S65">
    <cfRule type="expression" dxfId="10710" priority="13419">
      <formula>IF(S66=TRUE,TRUE,FALSE)</formula>
    </cfRule>
  </conditionalFormatting>
  <conditionalFormatting sqref="S67">
    <cfRule type="expression" dxfId="10709" priority="13133">
      <formula>IF(S68=TRUE,TRUE,FALSE)</formula>
    </cfRule>
  </conditionalFormatting>
  <conditionalFormatting sqref="S69">
    <cfRule type="expression" dxfId="10708" priority="12475">
      <formula>IF(S70=TRUE,TRUE,FALSE)</formula>
    </cfRule>
  </conditionalFormatting>
  <conditionalFormatting sqref="S71">
    <cfRule type="expression" dxfId="10707" priority="12189">
      <formula>IF(S72=TRUE,TRUE,FALSE)</formula>
    </cfRule>
  </conditionalFormatting>
  <conditionalFormatting sqref="S73">
    <cfRule type="expression" dxfId="10706" priority="11531">
      <formula>IF(S74=TRUE,TRUE,FALSE)</formula>
    </cfRule>
  </conditionalFormatting>
  <conditionalFormatting sqref="S75">
    <cfRule type="expression" dxfId="10705" priority="11245">
      <formula>IF(S76=TRUE,TRUE,FALSE)</formula>
    </cfRule>
  </conditionalFormatting>
  <conditionalFormatting sqref="S77">
    <cfRule type="expression" dxfId="10704" priority="10587">
      <formula>IF(S78=TRUE,TRUE,FALSE)</formula>
    </cfRule>
  </conditionalFormatting>
  <conditionalFormatting sqref="S79">
    <cfRule type="expression" dxfId="10703" priority="10301">
      <formula>IF(S80=TRUE,TRUE,FALSE)</formula>
    </cfRule>
  </conditionalFormatting>
  <conditionalFormatting sqref="S81">
    <cfRule type="expression" dxfId="10702" priority="9643">
      <formula>IF(S82=TRUE,TRUE,FALSE)</formula>
    </cfRule>
  </conditionalFormatting>
  <conditionalFormatting sqref="S83">
    <cfRule type="expression" dxfId="10701" priority="9357">
      <formula>IF(S84=TRUE,TRUE,FALSE)</formula>
    </cfRule>
  </conditionalFormatting>
  <conditionalFormatting sqref="S85">
    <cfRule type="expression" dxfId="10700" priority="8699">
      <formula>IF(S86=TRUE,TRUE,FALSE)</formula>
    </cfRule>
  </conditionalFormatting>
  <conditionalFormatting sqref="S87">
    <cfRule type="expression" dxfId="10699" priority="8413">
      <formula>IF(S88=TRUE,TRUE,FALSE)</formula>
    </cfRule>
  </conditionalFormatting>
  <conditionalFormatting sqref="S89">
    <cfRule type="expression" dxfId="10698" priority="7755">
      <formula>IF(S90=TRUE,TRUE,FALSE)</formula>
    </cfRule>
  </conditionalFormatting>
  <conditionalFormatting sqref="S91">
    <cfRule type="expression" dxfId="10697" priority="7469">
      <formula>IF(S92=TRUE,TRUE,FALSE)</formula>
    </cfRule>
  </conditionalFormatting>
  <conditionalFormatting sqref="S93">
    <cfRule type="expression" dxfId="10696" priority="6811">
      <formula>IF(S94=TRUE,TRUE,FALSE)</formula>
    </cfRule>
  </conditionalFormatting>
  <conditionalFormatting sqref="S95">
    <cfRule type="expression" dxfId="10695" priority="6525">
      <formula>IF(S96=TRUE,TRUE,FALSE)</formula>
    </cfRule>
    <cfRule type="expression" dxfId="10694" priority="6524">
      <formula>IF(OR(S$39="S / VC-Lot",S$39="ST-Lot",S$39="PT1",S$39="PT2",S$39="SOP",S$39="SOP + 90 days"),TRUE,FALSE)</formula>
    </cfRule>
  </conditionalFormatting>
  <conditionalFormatting sqref="S97">
    <cfRule type="expression" dxfId="10693" priority="5867">
      <formula>IF(S98=TRUE,TRUE,FALSE)</formula>
    </cfRule>
  </conditionalFormatting>
  <conditionalFormatting sqref="S99">
    <cfRule type="expression" dxfId="10692" priority="5580">
      <formula>IF(OR(S$39="S / VC-Lot",S$39="ST-Lot",S$39="PT1",S$39="PT2",S$39="SOP",S$39="SOP + 90 days"),TRUE,FALSE)</formula>
    </cfRule>
    <cfRule type="expression" dxfId="10691" priority="5581">
      <formula>IF(S100=TRUE,TRUE,FALSE)</formula>
    </cfRule>
  </conditionalFormatting>
  <conditionalFormatting sqref="S101">
    <cfRule type="expression" dxfId="10690" priority="4923">
      <formula>IF(S102=TRUE,TRUE,FALSE)</formula>
    </cfRule>
  </conditionalFormatting>
  <conditionalFormatting sqref="S103">
    <cfRule type="expression" dxfId="10689" priority="4637">
      <formula>IF(S104=TRUE,TRUE,FALSE)</formula>
    </cfRule>
    <cfRule type="expression" dxfId="10688" priority="4636">
      <formula>IF(OR(S$39="S / VC-Lot",S$39="ST-Lot",S$39="PT1",S$39="PT2",S$39="SOP",S$39="SOP + 90 days"),TRUE,FALSE)</formula>
    </cfRule>
  </conditionalFormatting>
  <conditionalFormatting sqref="S105">
    <cfRule type="expression" dxfId="10687" priority="3979">
      <formula>IF(S106=TRUE,TRUE,FALSE)</formula>
    </cfRule>
  </conditionalFormatting>
  <conditionalFormatting sqref="S107">
    <cfRule type="expression" dxfId="10686" priority="3693">
      <formula>IF(S108=TRUE,TRUE,FALSE)</formula>
    </cfRule>
    <cfRule type="expression" dxfId="10685" priority="3692">
      <formula>IF(OR(S$39="S / VC-Lot",S$39="ST-Lot",S$39="PT1",S$39="PT2",S$39="SOP",S$39="SOP + 90 days"),TRUE,FALSE)</formula>
    </cfRule>
  </conditionalFormatting>
  <conditionalFormatting sqref="S109">
    <cfRule type="expression" dxfId="10684" priority="3035">
      <formula>IF(S110=TRUE,TRUE,FALSE)</formula>
    </cfRule>
  </conditionalFormatting>
  <conditionalFormatting sqref="S111">
    <cfRule type="expression" dxfId="10683" priority="2749">
      <formula>IF(S112=TRUE,TRUE,FALSE)</formula>
    </cfRule>
    <cfRule type="expression" dxfId="10682" priority="2748">
      <formula>IF(OR(S$39="S / VC-Lot",S$39="ST-Lot",S$39="PT1",S$39="PT2",S$39="SOP",S$39="SOP + 90 days"),TRUE,FALSE)</formula>
    </cfRule>
  </conditionalFormatting>
  <conditionalFormatting sqref="S113">
    <cfRule type="expression" dxfId="10681" priority="2091">
      <formula>IF(S114=TRUE,TRUE,FALSE)</formula>
    </cfRule>
  </conditionalFormatting>
  <conditionalFormatting sqref="S115">
    <cfRule type="expression" dxfId="10680" priority="1997">
      <formula>IF(S116=TRUE,TRUE,FALSE)</formula>
    </cfRule>
    <cfRule type="expression" dxfId="10679" priority="1996">
      <formula>IF(OR(S$39="S / VC-Lot",S$39="ST-Lot",S$39="PT1",S$39="PT2",S$39="SOP",S$39="SOP + 90 days"),TRUE,FALSE)</formula>
    </cfRule>
  </conditionalFormatting>
  <conditionalFormatting sqref="S117">
    <cfRule type="expression" dxfId="10678" priority="1899">
      <formula>IF(S118=TRUE,TRUE,FALSE)</formula>
    </cfRule>
  </conditionalFormatting>
  <conditionalFormatting sqref="S119">
    <cfRule type="expression" dxfId="10677" priority="1804">
      <formula>IF(OR(S$39="S / VC-Lot",S$39="ST-Lot",S$39="PT1",S$39="PT2",S$39="SOP",S$39="SOP + 90 days"),TRUE,FALSE)</formula>
    </cfRule>
    <cfRule type="expression" dxfId="10676" priority="1805">
      <formula>IF(S120=TRUE,TRUE,FALSE)</formula>
    </cfRule>
  </conditionalFormatting>
  <conditionalFormatting sqref="T45">
    <cfRule type="expression" dxfId="10675" priority="18137">
      <formula>IF(T46=TRUE,TRUE,FALSE)</formula>
    </cfRule>
  </conditionalFormatting>
  <conditionalFormatting sqref="T47">
    <cfRule type="expression" dxfId="10674" priority="17851">
      <formula>IF(T48=TRUE,TRUE,FALSE)</formula>
    </cfRule>
  </conditionalFormatting>
  <conditionalFormatting sqref="T49">
    <cfRule type="expression" dxfId="10673" priority="17193">
      <formula>IF(T50=TRUE,TRUE,FALSE)</formula>
    </cfRule>
  </conditionalFormatting>
  <conditionalFormatting sqref="T51">
    <cfRule type="expression" dxfId="10672" priority="16907">
      <formula>IF(T52=TRUE,TRUE,FALSE)</formula>
    </cfRule>
  </conditionalFormatting>
  <conditionalFormatting sqref="T53">
    <cfRule type="expression" dxfId="10671" priority="16249">
      <formula>IF(T54=TRUE,TRUE,FALSE)</formula>
    </cfRule>
  </conditionalFormatting>
  <conditionalFormatting sqref="T55">
    <cfRule type="expression" dxfId="10670" priority="15963">
      <formula>IF(T56=TRUE,TRUE,FALSE)</formula>
    </cfRule>
  </conditionalFormatting>
  <conditionalFormatting sqref="T57">
    <cfRule type="expression" dxfId="10669" priority="15305">
      <formula>IF(T58=TRUE,TRUE,FALSE)</formula>
    </cfRule>
  </conditionalFormatting>
  <conditionalFormatting sqref="T59">
    <cfRule type="expression" dxfId="10668" priority="15019">
      <formula>IF(T60=TRUE,TRUE,FALSE)</formula>
    </cfRule>
  </conditionalFormatting>
  <conditionalFormatting sqref="T61">
    <cfRule type="expression" dxfId="10667" priority="14361">
      <formula>IF(T62=TRUE,TRUE,FALSE)</formula>
    </cfRule>
  </conditionalFormatting>
  <conditionalFormatting sqref="T63">
    <cfRule type="expression" dxfId="10666" priority="14075">
      <formula>IF(T64=TRUE,TRUE,FALSE)</formula>
    </cfRule>
  </conditionalFormatting>
  <conditionalFormatting sqref="T65">
    <cfRule type="expression" dxfId="10665" priority="13417">
      <formula>IF(T66=TRUE,TRUE,FALSE)</formula>
    </cfRule>
  </conditionalFormatting>
  <conditionalFormatting sqref="T67">
    <cfRule type="expression" dxfId="10664" priority="13131">
      <formula>IF(T68=TRUE,TRUE,FALSE)</formula>
    </cfRule>
  </conditionalFormatting>
  <conditionalFormatting sqref="T69">
    <cfRule type="expression" dxfId="10663" priority="12473">
      <formula>IF(T70=TRUE,TRUE,FALSE)</formula>
    </cfRule>
  </conditionalFormatting>
  <conditionalFormatting sqref="T71">
    <cfRule type="expression" dxfId="10662" priority="12187">
      <formula>IF(T72=TRUE,TRUE,FALSE)</formula>
    </cfRule>
  </conditionalFormatting>
  <conditionalFormatting sqref="T73">
    <cfRule type="expression" dxfId="10661" priority="11529">
      <formula>IF(T74=TRUE,TRUE,FALSE)</formula>
    </cfRule>
  </conditionalFormatting>
  <conditionalFormatting sqref="T75">
    <cfRule type="expression" dxfId="10660" priority="11243">
      <formula>IF(T76=TRUE,TRUE,FALSE)</formula>
    </cfRule>
  </conditionalFormatting>
  <conditionalFormatting sqref="T77">
    <cfRule type="expression" dxfId="10659" priority="10585">
      <formula>IF(T78=TRUE,TRUE,FALSE)</formula>
    </cfRule>
  </conditionalFormatting>
  <conditionalFormatting sqref="T79">
    <cfRule type="expression" dxfId="10658" priority="10299">
      <formula>IF(T80=TRUE,TRUE,FALSE)</formula>
    </cfRule>
  </conditionalFormatting>
  <conditionalFormatting sqref="T81">
    <cfRule type="expression" dxfId="10657" priority="9641">
      <formula>IF(T82=TRUE,TRUE,FALSE)</formula>
    </cfRule>
  </conditionalFormatting>
  <conditionalFormatting sqref="T83">
    <cfRule type="expression" dxfId="10656" priority="9355">
      <formula>IF(T84=TRUE,TRUE,FALSE)</formula>
    </cfRule>
  </conditionalFormatting>
  <conditionalFormatting sqref="T85">
    <cfRule type="expression" dxfId="10655" priority="8697">
      <formula>IF(T86=TRUE,TRUE,FALSE)</formula>
    </cfRule>
  </conditionalFormatting>
  <conditionalFormatting sqref="T87">
    <cfRule type="expression" dxfId="10654" priority="8411">
      <formula>IF(T88=TRUE,TRUE,FALSE)</formula>
    </cfRule>
  </conditionalFormatting>
  <conditionalFormatting sqref="T89">
    <cfRule type="expression" dxfId="10653" priority="7753">
      <formula>IF(T90=TRUE,TRUE,FALSE)</formula>
    </cfRule>
  </conditionalFormatting>
  <conditionalFormatting sqref="T91">
    <cfRule type="expression" dxfId="10652" priority="7467">
      <formula>IF(T92=TRUE,TRUE,FALSE)</formula>
    </cfRule>
  </conditionalFormatting>
  <conditionalFormatting sqref="T93">
    <cfRule type="expression" dxfId="10651" priority="6809">
      <formula>IF(T94=TRUE,TRUE,FALSE)</formula>
    </cfRule>
  </conditionalFormatting>
  <conditionalFormatting sqref="T95">
    <cfRule type="expression" dxfId="10650" priority="6523">
      <formula>IF(T96=TRUE,TRUE,FALSE)</formula>
    </cfRule>
    <cfRule type="expression" dxfId="10649" priority="6522">
      <formula>IF(OR(T$39="S / VC-Lot",T$39="ST-Lot",T$39="PT1",T$39="PT2",T$39="SOP",T$39="SOP + 90 days"),TRUE,FALSE)</formula>
    </cfRule>
  </conditionalFormatting>
  <conditionalFormatting sqref="T97">
    <cfRule type="expression" dxfId="10648" priority="5865">
      <formula>IF(T98=TRUE,TRUE,FALSE)</formula>
    </cfRule>
  </conditionalFormatting>
  <conditionalFormatting sqref="T99">
    <cfRule type="expression" dxfId="10647" priority="5579">
      <formula>IF(T100=TRUE,TRUE,FALSE)</formula>
    </cfRule>
    <cfRule type="expression" dxfId="10646" priority="5578">
      <formula>IF(OR(T$39="S / VC-Lot",T$39="ST-Lot",T$39="PT1",T$39="PT2",T$39="SOP",T$39="SOP + 90 days"),TRUE,FALSE)</formula>
    </cfRule>
  </conditionalFormatting>
  <conditionalFormatting sqref="T101">
    <cfRule type="expression" dxfId="10645" priority="4921">
      <formula>IF(T102=TRUE,TRUE,FALSE)</formula>
    </cfRule>
  </conditionalFormatting>
  <conditionalFormatting sqref="T103">
    <cfRule type="expression" dxfId="10644" priority="4635">
      <formula>IF(T104=TRUE,TRUE,FALSE)</formula>
    </cfRule>
    <cfRule type="expression" dxfId="10643" priority="4634">
      <formula>IF(OR(T$39="S / VC-Lot",T$39="ST-Lot",T$39="PT1",T$39="PT2",T$39="SOP",T$39="SOP + 90 days"),TRUE,FALSE)</formula>
    </cfRule>
  </conditionalFormatting>
  <conditionalFormatting sqref="T105">
    <cfRule type="expression" dxfId="10642" priority="3977">
      <formula>IF(T106=TRUE,TRUE,FALSE)</formula>
    </cfRule>
  </conditionalFormatting>
  <conditionalFormatting sqref="T107">
    <cfRule type="expression" dxfId="10641" priority="3691">
      <formula>IF(T108=TRUE,TRUE,FALSE)</formula>
    </cfRule>
    <cfRule type="expression" dxfId="10640" priority="3690">
      <formula>IF(OR(T$39="S / VC-Lot",T$39="ST-Lot",T$39="PT1",T$39="PT2",T$39="SOP",T$39="SOP + 90 days"),TRUE,FALSE)</formula>
    </cfRule>
  </conditionalFormatting>
  <conditionalFormatting sqref="T109">
    <cfRule type="expression" dxfId="10639" priority="3033">
      <formula>IF(T110=TRUE,TRUE,FALSE)</formula>
    </cfRule>
  </conditionalFormatting>
  <conditionalFormatting sqref="T111">
    <cfRule type="expression" dxfId="10638" priority="2746">
      <formula>IF(OR(T$39="S / VC-Lot",T$39="ST-Lot",T$39="PT1",T$39="PT2",T$39="SOP",T$39="SOP + 90 days"),TRUE,FALSE)</formula>
    </cfRule>
    <cfRule type="expression" dxfId="10637" priority="2747">
      <formula>IF(T112=TRUE,TRUE,FALSE)</formula>
    </cfRule>
  </conditionalFormatting>
  <conditionalFormatting sqref="T113">
    <cfRule type="expression" dxfId="10636" priority="2089">
      <formula>IF(T114=TRUE,TRUE,FALSE)</formula>
    </cfRule>
  </conditionalFormatting>
  <conditionalFormatting sqref="T115">
    <cfRule type="expression" dxfId="10635" priority="1995">
      <formula>IF(T116=TRUE,TRUE,FALSE)</formula>
    </cfRule>
    <cfRule type="expression" dxfId="10634" priority="1994">
      <formula>IF(OR(T$39="S / VC-Lot",T$39="ST-Lot",T$39="PT1",T$39="PT2",T$39="SOP",T$39="SOP + 90 days"),TRUE,FALSE)</formula>
    </cfRule>
  </conditionalFormatting>
  <conditionalFormatting sqref="T117">
    <cfRule type="expression" dxfId="10633" priority="1897">
      <formula>IF(T118=TRUE,TRUE,FALSE)</formula>
    </cfRule>
  </conditionalFormatting>
  <conditionalFormatting sqref="T119">
    <cfRule type="expression" dxfId="10632" priority="1803">
      <formula>IF(T120=TRUE,TRUE,FALSE)</formula>
    </cfRule>
    <cfRule type="expression" dxfId="10631" priority="1802">
      <formula>IF(OR(T$39="S / VC-Lot",T$39="ST-Lot",T$39="PT1",T$39="PT2",T$39="SOP",T$39="SOP + 90 days"),TRUE,FALSE)</formula>
    </cfRule>
  </conditionalFormatting>
  <conditionalFormatting sqref="U45">
    <cfRule type="expression" dxfId="10630" priority="18135">
      <formula>IF(U46=TRUE,TRUE,FALSE)</formula>
    </cfRule>
  </conditionalFormatting>
  <conditionalFormatting sqref="U47">
    <cfRule type="expression" dxfId="10629" priority="17849">
      <formula>IF(U48=TRUE,TRUE,FALSE)</formula>
    </cfRule>
  </conditionalFormatting>
  <conditionalFormatting sqref="U49">
    <cfRule type="expression" dxfId="10628" priority="17191">
      <formula>IF(U50=TRUE,TRUE,FALSE)</formula>
    </cfRule>
  </conditionalFormatting>
  <conditionalFormatting sqref="U51">
    <cfRule type="expression" dxfId="10627" priority="16905">
      <formula>IF(U52=TRUE,TRUE,FALSE)</formula>
    </cfRule>
  </conditionalFormatting>
  <conditionalFormatting sqref="U53">
    <cfRule type="expression" dxfId="10626" priority="16247">
      <formula>IF(U54=TRUE,TRUE,FALSE)</formula>
    </cfRule>
  </conditionalFormatting>
  <conditionalFormatting sqref="U55">
    <cfRule type="expression" dxfId="10625" priority="15961">
      <formula>IF(U56=TRUE,TRUE,FALSE)</formula>
    </cfRule>
  </conditionalFormatting>
  <conditionalFormatting sqref="U57">
    <cfRule type="expression" dxfId="10624" priority="15303">
      <formula>IF(U58=TRUE,TRUE,FALSE)</formula>
    </cfRule>
  </conditionalFormatting>
  <conditionalFormatting sqref="U59">
    <cfRule type="expression" dxfId="10623" priority="15017">
      <formula>IF(U60=TRUE,TRUE,FALSE)</formula>
    </cfRule>
  </conditionalFormatting>
  <conditionalFormatting sqref="U61">
    <cfRule type="expression" dxfId="10622" priority="14359">
      <formula>IF(U62=TRUE,TRUE,FALSE)</formula>
    </cfRule>
  </conditionalFormatting>
  <conditionalFormatting sqref="U63">
    <cfRule type="expression" dxfId="10621" priority="14073">
      <formula>IF(U64=TRUE,TRUE,FALSE)</formula>
    </cfRule>
  </conditionalFormatting>
  <conditionalFormatting sqref="U65">
    <cfRule type="expression" dxfId="10620" priority="13415">
      <formula>IF(U66=TRUE,TRUE,FALSE)</formula>
    </cfRule>
  </conditionalFormatting>
  <conditionalFormatting sqref="U67">
    <cfRule type="expression" dxfId="10619" priority="13129">
      <formula>IF(U68=TRUE,TRUE,FALSE)</formula>
    </cfRule>
  </conditionalFormatting>
  <conditionalFormatting sqref="U69">
    <cfRule type="expression" dxfId="10618" priority="12471">
      <formula>IF(U70=TRUE,TRUE,FALSE)</formula>
    </cfRule>
  </conditionalFormatting>
  <conditionalFormatting sqref="U71">
    <cfRule type="expression" dxfId="10617" priority="12185">
      <formula>IF(U72=TRUE,TRUE,FALSE)</formula>
    </cfRule>
  </conditionalFormatting>
  <conditionalFormatting sqref="U73">
    <cfRule type="expression" dxfId="10616" priority="11527">
      <formula>IF(U74=TRUE,TRUE,FALSE)</formula>
    </cfRule>
  </conditionalFormatting>
  <conditionalFormatting sqref="U75">
    <cfRule type="expression" dxfId="10615" priority="11241">
      <formula>IF(U76=TRUE,TRUE,FALSE)</formula>
    </cfRule>
  </conditionalFormatting>
  <conditionalFormatting sqref="U77">
    <cfRule type="expression" dxfId="10614" priority="10583">
      <formula>IF(U78=TRUE,TRUE,FALSE)</formula>
    </cfRule>
  </conditionalFormatting>
  <conditionalFormatting sqref="U79">
    <cfRule type="expression" dxfId="10613" priority="10297">
      <formula>IF(U80=TRUE,TRUE,FALSE)</formula>
    </cfRule>
  </conditionalFormatting>
  <conditionalFormatting sqref="U81">
    <cfRule type="expression" dxfId="10612" priority="9639">
      <formula>IF(U82=TRUE,TRUE,FALSE)</formula>
    </cfRule>
  </conditionalFormatting>
  <conditionalFormatting sqref="U83">
    <cfRule type="expression" dxfId="10611" priority="9353">
      <formula>IF(U84=TRUE,TRUE,FALSE)</formula>
    </cfRule>
  </conditionalFormatting>
  <conditionalFormatting sqref="U85">
    <cfRule type="expression" dxfId="10610" priority="8695">
      <formula>IF(U86=TRUE,TRUE,FALSE)</formula>
    </cfRule>
  </conditionalFormatting>
  <conditionalFormatting sqref="U87">
    <cfRule type="expression" dxfId="10609" priority="8409">
      <formula>IF(U88=TRUE,TRUE,FALSE)</formula>
    </cfRule>
  </conditionalFormatting>
  <conditionalFormatting sqref="U89">
    <cfRule type="expression" dxfId="10608" priority="7751">
      <formula>IF(U90=TRUE,TRUE,FALSE)</formula>
    </cfRule>
  </conditionalFormatting>
  <conditionalFormatting sqref="U91">
    <cfRule type="expression" dxfId="10607" priority="7465">
      <formula>IF(U92=TRUE,TRUE,FALSE)</formula>
    </cfRule>
  </conditionalFormatting>
  <conditionalFormatting sqref="U93">
    <cfRule type="expression" dxfId="10606" priority="6807">
      <formula>IF(U94=TRUE,TRUE,FALSE)</formula>
    </cfRule>
  </conditionalFormatting>
  <conditionalFormatting sqref="U95">
    <cfRule type="expression" dxfId="10605" priority="6520">
      <formula>IF(OR(U$39="S / VC-Lot",U$39="ST-Lot",U$39="PT1",U$39="PT2",U$39="SOP",U$39="SOP + 90 days"),TRUE,FALSE)</formula>
    </cfRule>
    <cfRule type="expression" dxfId="10604" priority="6521">
      <formula>IF(U96=TRUE,TRUE,FALSE)</formula>
    </cfRule>
  </conditionalFormatting>
  <conditionalFormatting sqref="U97">
    <cfRule type="expression" dxfId="10603" priority="5863">
      <formula>IF(U98=TRUE,TRUE,FALSE)</formula>
    </cfRule>
  </conditionalFormatting>
  <conditionalFormatting sqref="U99">
    <cfRule type="expression" dxfId="10602" priority="5576">
      <formula>IF(OR(U$39="S / VC-Lot",U$39="ST-Lot",U$39="PT1",U$39="PT2",U$39="SOP",U$39="SOP + 90 days"),TRUE,FALSE)</formula>
    </cfRule>
    <cfRule type="expression" dxfId="10601" priority="5577">
      <formula>IF(U100=TRUE,TRUE,FALSE)</formula>
    </cfRule>
  </conditionalFormatting>
  <conditionalFormatting sqref="U101">
    <cfRule type="expression" dxfId="10600" priority="4919">
      <formula>IF(U102=TRUE,TRUE,FALSE)</formula>
    </cfRule>
  </conditionalFormatting>
  <conditionalFormatting sqref="U103">
    <cfRule type="expression" dxfId="10599" priority="4632">
      <formula>IF(OR(U$39="S / VC-Lot",U$39="ST-Lot",U$39="PT1",U$39="PT2",U$39="SOP",U$39="SOP + 90 days"),TRUE,FALSE)</formula>
    </cfRule>
    <cfRule type="expression" dxfId="10598" priority="4633">
      <formula>IF(U104=TRUE,TRUE,FALSE)</formula>
    </cfRule>
  </conditionalFormatting>
  <conditionalFormatting sqref="U105">
    <cfRule type="expression" dxfId="10597" priority="3975">
      <formula>IF(U106=TRUE,TRUE,FALSE)</formula>
    </cfRule>
  </conditionalFormatting>
  <conditionalFormatting sqref="U107">
    <cfRule type="expression" dxfId="10596" priority="3688">
      <formula>IF(OR(U$39="S / VC-Lot",U$39="ST-Lot",U$39="PT1",U$39="PT2",U$39="SOP",U$39="SOP + 90 days"),TRUE,FALSE)</formula>
    </cfRule>
    <cfRule type="expression" dxfId="10595" priority="3689">
      <formula>IF(U108=TRUE,TRUE,FALSE)</formula>
    </cfRule>
  </conditionalFormatting>
  <conditionalFormatting sqref="U109">
    <cfRule type="expression" dxfId="10594" priority="3031">
      <formula>IF(U110=TRUE,TRUE,FALSE)</formula>
    </cfRule>
  </conditionalFormatting>
  <conditionalFormatting sqref="U111">
    <cfRule type="expression" dxfId="10593" priority="2745">
      <formula>IF(U112=TRUE,TRUE,FALSE)</formula>
    </cfRule>
    <cfRule type="expression" dxfId="10592" priority="2744">
      <formula>IF(OR(U$39="S / VC-Lot",U$39="ST-Lot",U$39="PT1",U$39="PT2",U$39="SOP",U$39="SOP + 90 days"),TRUE,FALSE)</formula>
    </cfRule>
  </conditionalFormatting>
  <conditionalFormatting sqref="U113">
    <cfRule type="expression" dxfId="10591" priority="2087">
      <formula>IF(U114=TRUE,TRUE,FALSE)</formula>
    </cfRule>
  </conditionalFormatting>
  <conditionalFormatting sqref="U115">
    <cfRule type="expression" dxfId="10590" priority="1993">
      <formula>IF(U116=TRUE,TRUE,FALSE)</formula>
    </cfRule>
    <cfRule type="expression" dxfId="10589" priority="1992">
      <formula>IF(OR(U$39="S / VC-Lot",U$39="ST-Lot",U$39="PT1",U$39="PT2",U$39="SOP",U$39="SOP + 90 days"),TRUE,FALSE)</formula>
    </cfRule>
  </conditionalFormatting>
  <conditionalFormatting sqref="U117">
    <cfRule type="expression" dxfId="10588" priority="1895">
      <formula>IF(U118=TRUE,TRUE,FALSE)</formula>
    </cfRule>
  </conditionalFormatting>
  <conditionalFormatting sqref="U119">
    <cfRule type="expression" dxfId="10587" priority="1800">
      <formula>IF(OR(U$39="S / VC-Lot",U$39="ST-Lot",U$39="PT1",U$39="PT2",U$39="SOP",U$39="SOP + 90 days"),TRUE,FALSE)</formula>
    </cfRule>
    <cfRule type="expression" dxfId="10586" priority="1801">
      <formula>IF(U120=TRUE,TRUE,FALSE)</formula>
    </cfRule>
  </conditionalFormatting>
  <conditionalFormatting sqref="V45">
    <cfRule type="expression" dxfId="10585" priority="18133">
      <formula>IF(V46=TRUE,TRUE,FALSE)</formula>
    </cfRule>
  </conditionalFormatting>
  <conditionalFormatting sqref="V47">
    <cfRule type="expression" dxfId="10584" priority="17847">
      <formula>IF(V48=TRUE,TRUE,FALSE)</formula>
    </cfRule>
  </conditionalFormatting>
  <conditionalFormatting sqref="V49">
    <cfRule type="expression" dxfId="10583" priority="17189">
      <formula>IF(V50=TRUE,TRUE,FALSE)</formula>
    </cfRule>
  </conditionalFormatting>
  <conditionalFormatting sqref="V51">
    <cfRule type="expression" dxfId="10582" priority="16903">
      <formula>IF(V52=TRUE,TRUE,FALSE)</formula>
    </cfRule>
  </conditionalFormatting>
  <conditionalFormatting sqref="V53">
    <cfRule type="expression" dxfId="10581" priority="16245">
      <formula>IF(V54=TRUE,TRUE,FALSE)</formula>
    </cfRule>
  </conditionalFormatting>
  <conditionalFormatting sqref="V55">
    <cfRule type="expression" dxfId="10580" priority="15959">
      <formula>IF(V56=TRUE,TRUE,FALSE)</formula>
    </cfRule>
  </conditionalFormatting>
  <conditionalFormatting sqref="V57">
    <cfRule type="expression" dxfId="10579" priority="15301">
      <formula>IF(V58=TRUE,TRUE,FALSE)</formula>
    </cfRule>
  </conditionalFormatting>
  <conditionalFormatting sqref="V59">
    <cfRule type="expression" dxfId="10578" priority="15015">
      <formula>IF(V60=TRUE,TRUE,FALSE)</formula>
    </cfRule>
  </conditionalFormatting>
  <conditionalFormatting sqref="V61">
    <cfRule type="expression" dxfId="10577" priority="14357">
      <formula>IF(V62=TRUE,TRUE,FALSE)</formula>
    </cfRule>
  </conditionalFormatting>
  <conditionalFormatting sqref="V63">
    <cfRule type="expression" dxfId="10576" priority="14071">
      <formula>IF(V64=TRUE,TRUE,FALSE)</formula>
    </cfRule>
  </conditionalFormatting>
  <conditionalFormatting sqref="V65">
    <cfRule type="expression" dxfId="10575" priority="13413">
      <formula>IF(V66=TRUE,TRUE,FALSE)</formula>
    </cfRule>
  </conditionalFormatting>
  <conditionalFormatting sqref="V67">
    <cfRule type="expression" dxfId="10574" priority="13127">
      <formula>IF(V68=TRUE,TRUE,FALSE)</formula>
    </cfRule>
  </conditionalFormatting>
  <conditionalFormatting sqref="V69">
    <cfRule type="expression" dxfId="10573" priority="12469">
      <formula>IF(V70=TRUE,TRUE,FALSE)</formula>
    </cfRule>
  </conditionalFormatting>
  <conditionalFormatting sqref="V71">
    <cfRule type="expression" dxfId="10572" priority="12183">
      <formula>IF(V72=TRUE,TRUE,FALSE)</formula>
    </cfRule>
  </conditionalFormatting>
  <conditionalFormatting sqref="V73">
    <cfRule type="expression" dxfId="10571" priority="11525">
      <formula>IF(V74=TRUE,TRUE,FALSE)</formula>
    </cfRule>
  </conditionalFormatting>
  <conditionalFormatting sqref="V75">
    <cfRule type="expression" dxfId="10570" priority="11239">
      <formula>IF(V76=TRUE,TRUE,FALSE)</formula>
    </cfRule>
  </conditionalFormatting>
  <conditionalFormatting sqref="V77">
    <cfRule type="expression" dxfId="10569" priority="10581">
      <formula>IF(V78=TRUE,TRUE,FALSE)</formula>
    </cfRule>
  </conditionalFormatting>
  <conditionalFormatting sqref="V79">
    <cfRule type="expression" dxfId="10568" priority="10295">
      <formula>IF(V80=TRUE,TRUE,FALSE)</formula>
    </cfRule>
  </conditionalFormatting>
  <conditionalFormatting sqref="V81">
    <cfRule type="expression" dxfId="10567" priority="9637">
      <formula>IF(V82=TRUE,TRUE,FALSE)</formula>
    </cfRule>
  </conditionalFormatting>
  <conditionalFormatting sqref="V83">
    <cfRule type="expression" dxfId="10566" priority="9351">
      <formula>IF(V84=TRUE,TRUE,FALSE)</formula>
    </cfRule>
  </conditionalFormatting>
  <conditionalFormatting sqref="V85">
    <cfRule type="expression" dxfId="10565" priority="8693">
      <formula>IF(V86=TRUE,TRUE,FALSE)</formula>
    </cfRule>
  </conditionalFormatting>
  <conditionalFormatting sqref="V87">
    <cfRule type="expression" dxfId="10564" priority="8407">
      <formula>IF(V88=TRUE,TRUE,FALSE)</formula>
    </cfRule>
  </conditionalFormatting>
  <conditionalFormatting sqref="V89">
    <cfRule type="expression" dxfId="10563" priority="7749">
      <formula>IF(V90=TRUE,TRUE,FALSE)</formula>
    </cfRule>
  </conditionalFormatting>
  <conditionalFormatting sqref="V91">
    <cfRule type="expression" dxfId="10562" priority="7463">
      <formula>IF(V92=TRUE,TRUE,FALSE)</formula>
    </cfRule>
  </conditionalFormatting>
  <conditionalFormatting sqref="V93">
    <cfRule type="expression" dxfId="10561" priority="6805">
      <formula>IF(V94=TRUE,TRUE,FALSE)</formula>
    </cfRule>
  </conditionalFormatting>
  <conditionalFormatting sqref="V95">
    <cfRule type="expression" dxfId="10560" priority="6518">
      <formula>IF(OR(V$39="S / VC-Lot",V$39="ST-Lot",V$39="PT1",V$39="PT2",V$39="SOP",V$39="SOP + 90 days"),TRUE,FALSE)</formula>
    </cfRule>
    <cfRule type="expression" dxfId="10559" priority="6519">
      <formula>IF(V96=TRUE,TRUE,FALSE)</formula>
    </cfRule>
  </conditionalFormatting>
  <conditionalFormatting sqref="V97">
    <cfRule type="expression" dxfId="10558" priority="5861">
      <formula>IF(V98=TRUE,TRUE,FALSE)</formula>
    </cfRule>
  </conditionalFormatting>
  <conditionalFormatting sqref="V99">
    <cfRule type="expression" dxfId="10557" priority="5575">
      <formula>IF(V100=TRUE,TRUE,FALSE)</formula>
    </cfRule>
    <cfRule type="expression" dxfId="10556" priority="5574">
      <formula>IF(OR(V$39="S / VC-Lot",V$39="ST-Lot",V$39="PT1",V$39="PT2",V$39="SOP",V$39="SOP + 90 days"),TRUE,FALSE)</formula>
    </cfRule>
  </conditionalFormatting>
  <conditionalFormatting sqref="V101">
    <cfRule type="expression" dxfId="10555" priority="4917">
      <formula>IF(V102=TRUE,TRUE,FALSE)</formula>
    </cfRule>
  </conditionalFormatting>
  <conditionalFormatting sqref="V103">
    <cfRule type="expression" dxfId="10554" priority="4630">
      <formula>IF(OR(V$39="S / VC-Lot",V$39="ST-Lot",V$39="PT1",V$39="PT2",V$39="SOP",V$39="SOP + 90 days"),TRUE,FALSE)</formula>
    </cfRule>
    <cfRule type="expression" dxfId="10553" priority="4631">
      <formula>IF(V104=TRUE,TRUE,FALSE)</formula>
    </cfRule>
  </conditionalFormatting>
  <conditionalFormatting sqref="V105">
    <cfRule type="expression" dxfId="10552" priority="3973">
      <formula>IF(V106=TRUE,TRUE,FALSE)</formula>
    </cfRule>
  </conditionalFormatting>
  <conditionalFormatting sqref="V107">
    <cfRule type="expression" dxfId="10551" priority="3686">
      <formula>IF(OR(V$39="S / VC-Lot",V$39="ST-Lot",V$39="PT1",V$39="PT2",V$39="SOP",V$39="SOP + 90 days"),TRUE,FALSE)</formula>
    </cfRule>
    <cfRule type="expression" dxfId="10550" priority="3687">
      <formula>IF(V108=TRUE,TRUE,FALSE)</formula>
    </cfRule>
  </conditionalFormatting>
  <conditionalFormatting sqref="V109">
    <cfRule type="expression" dxfId="10549" priority="3029">
      <formula>IF(V110=TRUE,TRUE,FALSE)</formula>
    </cfRule>
  </conditionalFormatting>
  <conditionalFormatting sqref="V111">
    <cfRule type="expression" dxfId="10548" priority="2743">
      <formula>IF(V112=TRUE,TRUE,FALSE)</formula>
    </cfRule>
    <cfRule type="expression" dxfId="10547" priority="2742">
      <formula>IF(OR(V$39="S / VC-Lot",V$39="ST-Lot",V$39="PT1",V$39="PT2",V$39="SOP",V$39="SOP + 90 days"),TRUE,FALSE)</formula>
    </cfRule>
  </conditionalFormatting>
  <conditionalFormatting sqref="V113">
    <cfRule type="expression" dxfId="10546" priority="2085">
      <formula>IF(V114=TRUE,TRUE,FALSE)</formula>
    </cfRule>
  </conditionalFormatting>
  <conditionalFormatting sqref="V115">
    <cfRule type="expression" dxfId="10545" priority="1991">
      <formula>IF(V116=TRUE,TRUE,FALSE)</formula>
    </cfRule>
    <cfRule type="expression" dxfId="10544" priority="1990">
      <formula>IF(OR(V$39="S / VC-Lot",V$39="ST-Lot",V$39="PT1",V$39="PT2",V$39="SOP",V$39="SOP + 90 days"),TRUE,FALSE)</formula>
    </cfRule>
  </conditionalFormatting>
  <conditionalFormatting sqref="V117">
    <cfRule type="expression" dxfId="10543" priority="1893">
      <formula>IF(V118=TRUE,TRUE,FALSE)</formula>
    </cfRule>
  </conditionalFormatting>
  <conditionalFormatting sqref="V119">
    <cfRule type="expression" dxfId="10542" priority="1798">
      <formula>IF(OR(V$39="S / VC-Lot",V$39="ST-Lot",V$39="PT1",V$39="PT2",V$39="SOP",V$39="SOP + 90 days"),TRUE,FALSE)</formula>
    </cfRule>
    <cfRule type="expression" dxfId="10541" priority="1799">
      <formula>IF(V120=TRUE,TRUE,FALSE)</formula>
    </cfRule>
  </conditionalFormatting>
  <conditionalFormatting sqref="W45">
    <cfRule type="expression" dxfId="10540" priority="18131">
      <formula>IF(W46=TRUE,TRUE,FALSE)</formula>
    </cfRule>
  </conditionalFormatting>
  <conditionalFormatting sqref="W47">
    <cfRule type="expression" dxfId="10539" priority="17845">
      <formula>IF(W48=TRUE,TRUE,FALSE)</formula>
    </cfRule>
  </conditionalFormatting>
  <conditionalFormatting sqref="W49">
    <cfRule type="expression" dxfId="10538" priority="17187">
      <formula>IF(W50=TRUE,TRUE,FALSE)</formula>
    </cfRule>
  </conditionalFormatting>
  <conditionalFormatting sqref="W51">
    <cfRule type="expression" dxfId="10537" priority="16901">
      <formula>IF(W52=TRUE,TRUE,FALSE)</formula>
    </cfRule>
  </conditionalFormatting>
  <conditionalFormatting sqref="W53">
    <cfRule type="expression" dxfId="10536" priority="16243">
      <formula>IF(W54=TRUE,TRUE,FALSE)</formula>
    </cfRule>
  </conditionalFormatting>
  <conditionalFormatting sqref="W55">
    <cfRule type="expression" dxfId="10535" priority="15957">
      <formula>IF(W56=TRUE,TRUE,FALSE)</formula>
    </cfRule>
  </conditionalFormatting>
  <conditionalFormatting sqref="W57">
    <cfRule type="expression" dxfId="10534" priority="15299">
      <formula>IF(W58=TRUE,TRUE,FALSE)</formula>
    </cfRule>
  </conditionalFormatting>
  <conditionalFormatting sqref="W59">
    <cfRule type="expression" dxfId="10533" priority="15013">
      <formula>IF(W60=TRUE,TRUE,FALSE)</formula>
    </cfRule>
  </conditionalFormatting>
  <conditionalFormatting sqref="W61">
    <cfRule type="expression" dxfId="10532" priority="14355">
      <formula>IF(W62=TRUE,TRUE,FALSE)</formula>
    </cfRule>
  </conditionalFormatting>
  <conditionalFormatting sqref="W63">
    <cfRule type="expression" dxfId="10531" priority="14069">
      <formula>IF(W64=TRUE,TRUE,FALSE)</formula>
    </cfRule>
  </conditionalFormatting>
  <conditionalFormatting sqref="W65">
    <cfRule type="expression" dxfId="10530" priority="13411">
      <formula>IF(W66=TRUE,TRUE,FALSE)</formula>
    </cfRule>
  </conditionalFormatting>
  <conditionalFormatting sqref="W67">
    <cfRule type="expression" dxfId="10529" priority="13125">
      <formula>IF(W68=TRUE,TRUE,FALSE)</formula>
    </cfRule>
  </conditionalFormatting>
  <conditionalFormatting sqref="W69">
    <cfRule type="expression" dxfId="10528" priority="12467">
      <formula>IF(W70=TRUE,TRUE,FALSE)</formula>
    </cfRule>
  </conditionalFormatting>
  <conditionalFormatting sqref="W71">
    <cfRule type="expression" dxfId="10527" priority="12181">
      <formula>IF(W72=TRUE,TRUE,FALSE)</formula>
    </cfRule>
  </conditionalFormatting>
  <conditionalFormatting sqref="W73">
    <cfRule type="expression" dxfId="10526" priority="11523">
      <formula>IF(W74=TRUE,TRUE,FALSE)</formula>
    </cfRule>
  </conditionalFormatting>
  <conditionalFormatting sqref="W75">
    <cfRule type="expression" dxfId="10525" priority="11237">
      <formula>IF(W76=TRUE,TRUE,FALSE)</formula>
    </cfRule>
  </conditionalFormatting>
  <conditionalFormatting sqref="W77">
    <cfRule type="expression" dxfId="10524" priority="10579">
      <formula>IF(W78=TRUE,TRUE,FALSE)</formula>
    </cfRule>
  </conditionalFormatting>
  <conditionalFormatting sqref="W79">
    <cfRule type="expression" dxfId="10523" priority="10293">
      <formula>IF(W80=TRUE,TRUE,FALSE)</formula>
    </cfRule>
  </conditionalFormatting>
  <conditionalFormatting sqref="W81">
    <cfRule type="expression" dxfId="10522" priority="9635">
      <formula>IF(W82=TRUE,TRUE,FALSE)</formula>
    </cfRule>
  </conditionalFormatting>
  <conditionalFormatting sqref="W83">
    <cfRule type="expression" dxfId="10521" priority="9349">
      <formula>IF(W84=TRUE,TRUE,FALSE)</formula>
    </cfRule>
  </conditionalFormatting>
  <conditionalFormatting sqref="W85">
    <cfRule type="expression" dxfId="10520" priority="8691">
      <formula>IF(W86=TRUE,TRUE,FALSE)</formula>
    </cfRule>
  </conditionalFormatting>
  <conditionalFormatting sqref="W87">
    <cfRule type="expression" dxfId="10519" priority="8405">
      <formula>IF(W88=TRUE,TRUE,FALSE)</formula>
    </cfRule>
  </conditionalFormatting>
  <conditionalFormatting sqref="W89">
    <cfRule type="expression" dxfId="10518" priority="7747">
      <formula>IF(W90=TRUE,TRUE,FALSE)</formula>
    </cfRule>
  </conditionalFormatting>
  <conditionalFormatting sqref="W91">
    <cfRule type="expression" dxfId="10517" priority="7461">
      <formula>IF(W92=TRUE,TRUE,FALSE)</formula>
    </cfRule>
  </conditionalFormatting>
  <conditionalFormatting sqref="W93">
    <cfRule type="expression" dxfId="10516" priority="6803">
      <formula>IF(W94=TRUE,TRUE,FALSE)</formula>
    </cfRule>
  </conditionalFormatting>
  <conditionalFormatting sqref="W95">
    <cfRule type="expression" dxfId="10515" priority="6517">
      <formula>IF(W96=TRUE,TRUE,FALSE)</formula>
    </cfRule>
    <cfRule type="expression" dxfId="10514" priority="6516">
      <formula>IF(OR(W$39="S / VC-Lot",W$39="ST-Lot",W$39="PT1",W$39="PT2",W$39="SOP",W$39="SOP + 90 days"),TRUE,FALSE)</formula>
    </cfRule>
  </conditionalFormatting>
  <conditionalFormatting sqref="W97">
    <cfRule type="expression" dxfId="10513" priority="5859">
      <formula>IF(W98=TRUE,TRUE,FALSE)</formula>
    </cfRule>
  </conditionalFormatting>
  <conditionalFormatting sqref="W99">
    <cfRule type="expression" dxfId="10512" priority="5573">
      <formula>IF(W100=TRUE,TRUE,FALSE)</formula>
    </cfRule>
    <cfRule type="expression" dxfId="10511" priority="5572">
      <formula>IF(OR(W$39="S / VC-Lot",W$39="ST-Lot",W$39="PT1",W$39="PT2",W$39="SOP",W$39="SOP + 90 days"),TRUE,FALSE)</formula>
    </cfRule>
  </conditionalFormatting>
  <conditionalFormatting sqref="W101">
    <cfRule type="expression" dxfId="10510" priority="4915">
      <formula>IF(W102=TRUE,TRUE,FALSE)</formula>
    </cfRule>
  </conditionalFormatting>
  <conditionalFormatting sqref="W103">
    <cfRule type="expression" dxfId="10509" priority="4629">
      <formula>IF(W104=TRUE,TRUE,FALSE)</formula>
    </cfRule>
    <cfRule type="expression" dxfId="10508" priority="4628">
      <formula>IF(OR(W$39="S / VC-Lot",W$39="ST-Lot",W$39="PT1",W$39="PT2",W$39="SOP",W$39="SOP + 90 days"),TRUE,FALSE)</formula>
    </cfRule>
  </conditionalFormatting>
  <conditionalFormatting sqref="W105">
    <cfRule type="expression" dxfId="10507" priority="3971">
      <formula>IF(W106=TRUE,TRUE,FALSE)</formula>
    </cfRule>
  </conditionalFormatting>
  <conditionalFormatting sqref="W107">
    <cfRule type="expression" dxfId="10506" priority="3684">
      <formula>IF(OR(W$39="S / VC-Lot",W$39="ST-Lot",W$39="PT1",W$39="PT2",W$39="SOP",W$39="SOP + 90 days"),TRUE,FALSE)</formula>
    </cfRule>
    <cfRule type="expression" dxfId="10505" priority="3685">
      <formula>IF(W108=TRUE,TRUE,FALSE)</formula>
    </cfRule>
  </conditionalFormatting>
  <conditionalFormatting sqref="W109">
    <cfRule type="expression" dxfId="10504" priority="3027">
      <formula>IF(W110=TRUE,TRUE,FALSE)</formula>
    </cfRule>
  </conditionalFormatting>
  <conditionalFormatting sqref="W111">
    <cfRule type="expression" dxfId="10503" priority="2741">
      <formula>IF(W112=TRUE,TRUE,FALSE)</formula>
    </cfRule>
    <cfRule type="expression" dxfId="10502" priority="2740">
      <formula>IF(OR(W$39="S / VC-Lot",W$39="ST-Lot",W$39="PT1",W$39="PT2",W$39="SOP",W$39="SOP + 90 days"),TRUE,FALSE)</formula>
    </cfRule>
  </conditionalFormatting>
  <conditionalFormatting sqref="W113">
    <cfRule type="expression" dxfId="10501" priority="2083">
      <formula>IF(W114=TRUE,TRUE,FALSE)</formula>
    </cfRule>
  </conditionalFormatting>
  <conditionalFormatting sqref="W115">
    <cfRule type="expression" dxfId="10500" priority="1989">
      <formula>IF(W116=TRUE,TRUE,FALSE)</formula>
    </cfRule>
    <cfRule type="expression" dxfId="10499" priority="1988">
      <formula>IF(OR(W$39="S / VC-Lot",W$39="ST-Lot",W$39="PT1",W$39="PT2",W$39="SOP",W$39="SOP + 90 days"),TRUE,FALSE)</formula>
    </cfRule>
  </conditionalFormatting>
  <conditionalFormatting sqref="W117">
    <cfRule type="expression" dxfId="10498" priority="1891">
      <formula>IF(W118=TRUE,TRUE,FALSE)</formula>
    </cfRule>
  </conditionalFormatting>
  <conditionalFormatting sqref="W119">
    <cfRule type="expression" dxfId="10497" priority="1796">
      <formula>IF(OR(W$39="S / VC-Lot",W$39="ST-Lot",W$39="PT1",W$39="PT2",W$39="SOP",W$39="SOP + 90 days"),TRUE,FALSE)</formula>
    </cfRule>
    <cfRule type="expression" dxfId="10496" priority="1797">
      <formula>IF(W120=TRUE,TRUE,FALSE)</formula>
    </cfRule>
  </conditionalFormatting>
  <conditionalFormatting sqref="X45">
    <cfRule type="expression" dxfId="10495" priority="18129">
      <formula>IF(X46=TRUE,TRUE,FALSE)</formula>
    </cfRule>
  </conditionalFormatting>
  <conditionalFormatting sqref="X47">
    <cfRule type="expression" dxfId="10494" priority="17843">
      <formula>IF(X48=TRUE,TRUE,FALSE)</formula>
    </cfRule>
  </conditionalFormatting>
  <conditionalFormatting sqref="X49">
    <cfRule type="expression" dxfId="10493" priority="17185">
      <formula>IF(X50=TRUE,TRUE,FALSE)</formula>
    </cfRule>
  </conditionalFormatting>
  <conditionalFormatting sqref="X51">
    <cfRule type="expression" dxfId="10492" priority="16899">
      <formula>IF(X52=TRUE,TRUE,FALSE)</formula>
    </cfRule>
  </conditionalFormatting>
  <conditionalFormatting sqref="X53">
    <cfRule type="expression" dxfId="10491" priority="16241">
      <formula>IF(X54=TRUE,TRUE,FALSE)</formula>
    </cfRule>
  </conditionalFormatting>
  <conditionalFormatting sqref="X55">
    <cfRule type="expression" dxfId="10490" priority="15955">
      <formula>IF(X56=TRUE,TRUE,FALSE)</formula>
    </cfRule>
  </conditionalFormatting>
  <conditionalFormatting sqref="X57">
    <cfRule type="expression" dxfId="10489" priority="15297">
      <formula>IF(X58=TRUE,TRUE,FALSE)</formula>
    </cfRule>
  </conditionalFormatting>
  <conditionalFormatting sqref="X59">
    <cfRule type="expression" dxfId="10488" priority="15011">
      <formula>IF(X60=TRUE,TRUE,FALSE)</formula>
    </cfRule>
  </conditionalFormatting>
  <conditionalFormatting sqref="X61">
    <cfRule type="expression" dxfId="10487" priority="14353">
      <formula>IF(X62=TRUE,TRUE,FALSE)</formula>
    </cfRule>
  </conditionalFormatting>
  <conditionalFormatting sqref="X63">
    <cfRule type="expression" dxfId="10486" priority="14067">
      <formula>IF(X64=TRUE,TRUE,FALSE)</formula>
    </cfRule>
  </conditionalFormatting>
  <conditionalFormatting sqref="X65">
    <cfRule type="expression" dxfId="10485" priority="13409">
      <formula>IF(X66=TRUE,TRUE,FALSE)</formula>
    </cfRule>
  </conditionalFormatting>
  <conditionalFormatting sqref="X67">
    <cfRule type="expression" dxfId="10484" priority="13123">
      <formula>IF(X68=TRUE,TRUE,FALSE)</formula>
    </cfRule>
  </conditionalFormatting>
  <conditionalFormatting sqref="X69">
    <cfRule type="expression" dxfId="10483" priority="12465">
      <formula>IF(X70=TRUE,TRUE,FALSE)</formula>
    </cfRule>
  </conditionalFormatting>
  <conditionalFormatting sqref="X71">
    <cfRule type="expression" dxfId="10482" priority="12179">
      <formula>IF(X72=TRUE,TRUE,FALSE)</formula>
    </cfRule>
  </conditionalFormatting>
  <conditionalFormatting sqref="X73">
    <cfRule type="expression" dxfId="10481" priority="11521">
      <formula>IF(X74=TRUE,TRUE,FALSE)</formula>
    </cfRule>
  </conditionalFormatting>
  <conditionalFormatting sqref="X75">
    <cfRule type="expression" dxfId="10480" priority="11235">
      <formula>IF(X76=TRUE,TRUE,FALSE)</formula>
    </cfRule>
  </conditionalFormatting>
  <conditionalFormatting sqref="X77">
    <cfRule type="expression" dxfId="10479" priority="10577">
      <formula>IF(X78=TRUE,TRUE,FALSE)</formula>
    </cfRule>
  </conditionalFormatting>
  <conditionalFormatting sqref="X79">
    <cfRule type="expression" dxfId="10478" priority="10291">
      <formula>IF(X80=TRUE,TRUE,FALSE)</formula>
    </cfRule>
  </conditionalFormatting>
  <conditionalFormatting sqref="X81">
    <cfRule type="expression" dxfId="10477" priority="9633">
      <formula>IF(X82=TRUE,TRUE,FALSE)</formula>
    </cfRule>
  </conditionalFormatting>
  <conditionalFormatting sqref="X83">
    <cfRule type="expression" dxfId="10476" priority="9347">
      <formula>IF(X84=TRUE,TRUE,FALSE)</formula>
    </cfRule>
  </conditionalFormatting>
  <conditionalFormatting sqref="X85">
    <cfRule type="expression" dxfId="10475" priority="8689">
      <formula>IF(X86=TRUE,TRUE,FALSE)</formula>
    </cfRule>
  </conditionalFormatting>
  <conditionalFormatting sqref="X87">
    <cfRule type="expression" dxfId="10474" priority="8403">
      <formula>IF(X88=TRUE,TRUE,FALSE)</formula>
    </cfRule>
  </conditionalFormatting>
  <conditionalFormatting sqref="X89">
    <cfRule type="expression" dxfId="10473" priority="7745">
      <formula>IF(X90=TRUE,TRUE,FALSE)</formula>
    </cfRule>
  </conditionalFormatting>
  <conditionalFormatting sqref="X91">
    <cfRule type="expression" dxfId="10472" priority="7459">
      <formula>IF(X92=TRUE,TRUE,FALSE)</formula>
    </cfRule>
  </conditionalFormatting>
  <conditionalFormatting sqref="X93">
    <cfRule type="expression" dxfId="10471" priority="6801">
      <formula>IF(X94=TRUE,TRUE,FALSE)</formula>
    </cfRule>
  </conditionalFormatting>
  <conditionalFormatting sqref="X95">
    <cfRule type="expression" dxfId="10470" priority="6514">
      <formula>IF(OR(X$39="S / VC-Lot",X$39="ST-Lot",X$39="PT1",X$39="PT2",X$39="SOP",X$39="SOP + 90 days"),TRUE,FALSE)</formula>
    </cfRule>
    <cfRule type="expression" dxfId="10469" priority="6515">
      <formula>IF(X96=TRUE,TRUE,FALSE)</formula>
    </cfRule>
  </conditionalFormatting>
  <conditionalFormatting sqref="X97">
    <cfRule type="expression" dxfId="10468" priority="5857">
      <formula>IF(X98=TRUE,TRUE,FALSE)</formula>
    </cfRule>
  </conditionalFormatting>
  <conditionalFormatting sqref="X99">
    <cfRule type="expression" dxfId="10467" priority="5570">
      <formula>IF(OR(X$39="S / VC-Lot",X$39="ST-Lot",X$39="PT1",X$39="PT2",X$39="SOP",X$39="SOP + 90 days"),TRUE,FALSE)</formula>
    </cfRule>
    <cfRule type="expression" dxfId="10466" priority="5571">
      <formula>IF(X100=TRUE,TRUE,FALSE)</formula>
    </cfRule>
  </conditionalFormatting>
  <conditionalFormatting sqref="X101">
    <cfRule type="expression" dxfId="10465" priority="4913">
      <formula>IF(X102=TRUE,TRUE,FALSE)</formula>
    </cfRule>
  </conditionalFormatting>
  <conditionalFormatting sqref="X103">
    <cfRule type="expression" dxfId="10464" priority="4627">
      <formula>IF(X104=TRUE,TRUE,FALSE)</formula>
    </cfRule>
    <cfRule type="expression" dxfId="10463" priority="4626">
      <formula>IF(OR(X$39="S / VC-Lot",X$39="ST-Lot",X$39="PT1",X$39="PT2",X$39="SOP",X$39="SOP + 90 days"),TRUE,FALSE)</formula>
    </cfRule>
  </conditionalFormatting>
  <conditionalFormatting sqref="X105">
    <cfRule type="expression" dxfId="10462" priority="3969">
      <formula>IF(X106=TRUE,TRUE,FALSE)</formula>
    </cfRule>
  </conditionalFormatting>
  <conditionalFormatting sqref="X107">
    <cfRule type="expression" dxfId="10461" priority="3683">
      <formula>IF(X108=TRUE,TRUE,FALSE)</formula>
    </cfRule>
    <cfRule type="expression" dxfId="10460" priority="3682">
      <formula>IF(OR(X$39="S / VC-Lot",X$39="ST-Lot",X$39="PT1",X$39="PT2",X$39="SOP",X$39="SOP + 90 days"),TRUE,FALSE)</formula>
    </cfRule>
  </conditionalFormatting>
  <conditionalFormatting sqref="X109">
    <cfRule type="expression" dxfId="10459" priority="3025">
      <formula>IF(X110=TRUE,TRUE,FALSE)</formula>
    </cfRule>
  </conditionalFormatting>
  <conditionalFormatting sqref="X111">
    <cfRule type="expression" dxfId="10458" priority="2739">
      <formula>IF(X112=TRUE,TRUE,FALSE)</formula>
    </cfRule>
    <cfRule type="expression" dxfId="10457" priority="2738">
      <formula>IF(OR(X$39="S / VC-Lot",X$39="ST-Lot",X$39="PT1",X$39="PT2",X$39="SOP",X$39="SOP + 90 days"),TRUE,FALSE)</formula>
    </cfRule>
  </conditionalFormatting>
  <conditionalFormatting sqref="X113">
    <cfRule type="expression" dxfId="10456" priority="2081">
      <formula>IF(X114=TRUE,TRUE,FALSE)</formula>
    </cfRule>
  </conditionalFormatting>
  <conditionalFormatting sqref="X115">
    <cfRule type="expression" dxfId="10455" priority="1986">
      <formula>IF(OR(X$39="S / VC-Lot",X$39="ST-Lot",X$39="PT1",X$39="PT2",X$39="SOP",X$39="SOP + 90 days"),TRUE,FALSE)</formula>
    </cfRule>
    <cfRule type="expression" dxfId="10454" priority="1987">
      <formula>IF(X116=TRUE,TRUE,FALSE)</formula>
    </cfRule>
  </conditionalFormatting>
  <conditionalFormatting sqref="X117">
    <cfRule type="expression" dxfId="10453" priority="1889">
      <formula>IF(X118=TRUE,TRUE,FALSE)</formula>
    </cfRule>
  </conditionalFormatting>
  <conditionalFormatting sqref="X119">
    <cfRule type="expression" dxfId="10452" priority="1795">
      <formula>IF(X120=TRUE,TRUE,FALSE)</formula>
    </cfRule>
    <cfRule type="expression" dxfId="10451" priority="1794">
      <formula>IF(OR(X$39="S / VC-Lot",X$39="ST-Lot",X$39="PT1",X$39="PT2",X$39="SOP",X$39="SOP + 90 days"),TRUE,FALSE)</formula>
    </cfRule>
  </conditionalFormatting>
  <conditionalFormatting sqref="X21:AD24">
    <cfRule type="expression" dxfId="10450" priority="19113">
      <formula>IF(OR($D$21="COCA"),TRUE,FALSE)</formula>
    </cfRule>
    <cfRule type="expression" dxfId="10449" priority="19110">
      <formula>IF(OR($D$21="Unique"),TRUE,FALSE)</formula>
    </cfRule>
  </conditionalFormatting>
  <conditionalFormatting sqref="Y45">
    <cfRule type="expression" dxfId="10448" priority="18127">
      <formula>IF(Y46=TRUE,TRUE,FALSE)</formula>
    </cfRule>
  </conditionalFormatting>
  <conditionalFormatting sqref="Y47">
    <cfRule type="expression" dxfId="10447" priority="17841">
      <formula>IF(Y48=TRUE,TRUE,FALSE)</formula>
    </cfRule>
  </conditionalFormatting>
  <conditionalFormatting sqref="Y49">
    <cfRule type="expression" dxfId="10446" priority="17183">
      <formula>IF(Y50=TRUE,TRUE,FALSE)</formula>
    </cfRule>
  </conditionalFormatting>
  <conditionalFormatting sqref="Y51">
    <cfRule type="expression" dxfId="10445" priority="16897">
      <formula>IF(Y52=TRUE,TRUE,FALSE)</formula>
    </cfRule>
  </conditionalFormatting>
  <conditionalFormatting sqref="Y53">
    <cfRule type="expression" dxfId="10444" priority="16239">
      <formula>IF(Y54=TRUE,TRUE,FALSE)</formula>
    </cfRule>
  </conditionalFormatting>
  <conditionalFormatting sqref="Y55">
    <cfRule type="expression" dxfId="10443" priority="15953">
      <formula>IF(Y56=TRUE,TRUE,FALSE)</formula>
    </cfRule>
  </conditionalFormatting>
  <conditionalFormatting sqref="Y57">
    <cfRule type="expression" dxfId="10442" priority="15295">
      <formula>IF(Y58=TRUE,TRUE,FALSE)</formula>
    </cfRule>
  </conditionalFormatting>
  <conditionalFormatting sqref="Y59">
    <cfRule type="expression" dxfId="10441" priority="15009">
      <formula>IF(Y60=TRUE,TRUE,FALSE)</formula>
    </cfRule>
  </conditionalFormatting>
  <conditionalFormatting sqref="Y61">
    <cfRule type="expression" dxfId="10440" priority="14351">
      <formula>IF(Y62=TRUE,TRUE,FALSE)</formula>
    </cfRule>
  </conditionalFormatting>
  <conditionalFormatting sqref="Y63">
    <cfRule type="expression" dxfId="10439" priority="14065">
      <formula>IF(Y64=TRUE,TRUE,FALSE)</formula>
    </cfRule>
  </conditionalFormatting>
  <conditionalFormatting sqref="Y65">
    <cfRule type="expression" dxfId="10438" priority="13407">
      <formula>IF(Y66=TRUE,TRUE,FALSE)</formula>
    </cfRule>
  </conditionalFormatting>
  <conditionalFormatting sqref="Y67">
    <cfRule type="expression" dxfId="10437" priority="13121">
      <formula>IF(Y68=TRUE,TRUE,FALSE)</formula>
    </cfRule>
  </conditionalFormatting>
  <conditionalFormatting sqref="Y69">
    <cfRule type="expression" dxfId="10436" priority="12463">
      <formula>IF(Y70=TRUE,TRUE,FALSE)</formula>
    </cfRule>
  </conditionalFormatting>
  <conditionalFormatting sqref="Y71">
    <cfRule type="expression" dxfId="10435" priority="12177">
      <formula>IF(Y72=TRUE,TRUE,FALSE)</formula>
    </cfRule>
  </conditionalFormatting>
  <conditionalFormatting sqref="Y73">
    <cfRule type="expression" dxfId="10434" priority="11519">
      <formula>IF(Y74=TRUE,TRUE,FALSE)</formula>
    </cfRule>
  </conditionalFormatting>
  <conditionalFormatting sqref="Y75">
    <cfRule type="expression" dxfId="10433" priority="11233">
      <formula>IF(Y76=TRUE,TRUE,FALSE)</formula>
    </cfRule>
  </conditionalFormatting>
  <conditionalFormatting sqref="Y77">
    <cfRule type="expression" dxfId="10432" priority="10575">
      <formula>IF(Y78=TRUE,TRUE,FALSE)</formula>
    </cfRule>
  </conditionalFormatting>
  <conditionalFormatting sqref="Y79">
    <cfRule type="expression" dxfId="10431" priority="10289">
      <formula>IF(Y80=TRUE,TRUE,FALSE)</formula>
    </cfRule>
  </conditionalFormatting>
  <conditionalFormatting sqref="Y81">
    <cfRule type="expression" dxfId="10430" priority="9631">
      <formula>IF(Y82=TRUE,TRUE,FALSE)</formula>
    </cfRule>
  </conditionalFormatting>
  <conditionalFormatting sqref="Y83">
    <cfRule type="expression" dxfId="10429" priority="9345">
      <formula>IF(Y84=TRUE,TRUE,FALSE)</formula>
    </cfRule>
  </conditionalFormatting>
  <conditionalFormatting sqref="Y85">
    <cfRule type="expression" dxfId="10428" priority="8687">
      <formula>IF(Y86=TRUE,TRUE,FALSE)</formula>
    </cfRule>
  </conditionalFormatting>
  <conditionalFormatting sqref="Y87">
    <cfRule type="expression" dxfId="10427" priority="8401">
      <formula>IF(Y88=TRUE,TRUE,FALSE)</formula>
    </cfRule>
  </conditionalFormatting>
  <conditionalFormatting sqref="Y89">
    <cfRule type="expression" dxfId="10426" priority="7743">
      <formula>IF(Y90=TRUE,TRUE,FALSE)</formula>
    </cfRule>
  </conditionalFormatting>
  <conditionalFormatting sqref="Y91">
    <cfRule type="expression" dxfId="10425" priority="7457">
      <formula>IF(Y92=TRUE,TRUE,FALSE)</formula>
    </cfRule>
  </conditionalFormatting>
  <conditionalFormatting sqref="Y93">
    <cfRule type="expression" dxfId="10424" priority="6799">
      <formula>IF(Y94=TRUE,TRUE,FALSE)</formula>
    </cfRule>
  </conditionalFormatting>
  <conditionalFormatting sqref="Y95">
    <cfRule type="expression" dxfId="10423" priority="6512">
      <formula>IF(OR(Y$39="S / VC-Lot",Y$39="ST-Lot",Y$39="PT1",Y$39="PT2",Y$39="SOP",Y$39="SOP + 90 days"),TRUE,FALSE)</formula>
    </cfRule>
    <cfRule type="expression" dxfId="10422" priority="6513">
      <formula>IF(Y96=TRUE,TRUE,FALSE)</formula>
    </cfRule>
  </conditionalFormatting>
  <conditionalFormatting sqref="Y97">
    <cfRule type="expression" dxfId="10421" priority="5855">
      <formula>IF(Y98=TRUE,TRUE,FALSE)</formula>
    </cfRule>
  </conditionalFormatting>
  <conditionalFormatting sqref="Y99">
    <cfRule type="expression" dxfId="10420" priority="5568">
      <formula>IF(OR(Y$39="S / VC-Lot",Y$39="ST-Lot",Y$39="PT1",Y$39="PT2",Y$39="SOP",Y$39="SOP + 90 days"),TRUE,FALSE)</formula>
    </cfRule>
    <cfRule type="expression" dxfId="10419" priority="5569">
      <formula>IF(Y100=TRUE,TRUE,FALSE)</formula>
    </cfRule>
  </conditionalFormatting>
  <conditionalFormatting sqref="Y101">
    <cfRule type="expression" dxfId="10418" priority="4911">
      <formula>IF(Y102=TRUE,TRUE,FALSE)</formula>
    </cfRule>
  </conditionalFormatting>
  <conditionalFormatting sqref="Y103">
    <cfRule type="expression" dxfId="10417" priority="4625">
      <formula>IF(Y104=TRUE,TRUE,FALSE)</formula>
    </cfRule>
    <cfRule type="expression" dxfId="10416" priority="4624">
      <formula>IF(OR(Y$39="S / VC-Lot",Y$39="ST-Lot",Y$39="PT1",Y$39="PT2",Y$39="SOP",Y$39="SOP + 90 days"),TRUE,FALSE)</formula>
    </cfRule>
  </conditionalFormatting>
  <conditionalFormatting sqref="Y105">
    <cfRule type="expression" dxfId="10415" priority="3967">
      <formula>IF(Y106=TRUE,TRUE,FALSE)</formula>
    </cfRule>
  </conditionalFormatting>
  <conditionalFormatting sqref="Y107">
    <cfRule type="expression" dxfId="10414" priority="3681">
      <formula>IF(Y108=TRUE,TRUE,FALSE)</formula>
    </cfRule>
    <cfRule type="expression" dxfId="10413" priority="3680">
      <formula>IF(OR(Y$39="S / VC-Lot",Y$39="ST-Lot",Y$39="PT1",Y$39="PT2",Y$39="SOP",Y$39="SOP + 90 days"),TRUE,FALSE)</formula>
    </cfRule>
  </conditionalFormatting>
  <conditionalFormatting sqref="Y109">
    <cfRule type="expression" dxfId="10412" priority="3023">
      <formula>IF(Y110=TRUE,TRUE,FALSE)</formula>
    </cfRule>
  </conditionalFormatting>
  <conditionalFormatting sqref="Y111">
    <cfRule type="expression" dxfId="10411" priority="2737">
      <formula>IF(Y112=TRUE,TRUE,FALSE)</formula>
    </cfRule>
    <cfRule type="expression" dxfId="10410" priority="2736">
      <formula>IF(OR(Y$39="S / VC-Lot",Y$39="ST-Lot",Y$39="PT1",Y$39="PT2",Y$39="SOP",Y$39="SOP + 90 days"),TRUE,FALSE)</formula>
    </cfRule>
  </conditionalFormatting>
  <conditionalFormatting sqref="Y113">
    <cfRule type="expression" dxfId="10409" priority="2079">
      <formula>IF(Y114=TRUE,TRUE,FALSE)</formula>
    </cfRule>
  </conditionalFormatting>
  <conditionalFormatting sqref="Y115">
    <cfRule type="expression" dxfId="10408" priority="1984">
      <formula>IF(OR(Y$39="S / VC-Lot",Y$39="ST-Lot",Y$39="PT1",Y$39="PT2",Y$39="SOP",Y$39="SOP + 90 days"),TRUE,FALSE)</formula>
    </cfRule>
    <cfRule type="expression" dxfId="10407" priority="1985">
      <formula>IF(Y116=TRUE,TRUE,FALSE)</formula>
    </cfRule>
  </conditionalFormatting>
  <conditionalFormatting sqref="Y117">
    <cfRule type="expression" dxfId="10406" priority="1887">
      <formula>IF(Y118=TRUE,TRUE,FALSE)</formula>
    </cfRule>
  </conditionalFormatting>
  <conditionalFormatting sqref="Y119">
    <cfRule type="expression" dxfId="10405" priority="1792">
      <formula>IF(OR(Y$39="S / VC-Lot",Y$39="ST-Lot",Y$39="PT1",Y$39="PT2",Y$39="SOP",Y$39="SOP + 90 days"),TRUE,FALSE)</formula>
    </cfRule>
    <cfRule type="expression" dxfId="10404" priority="1793">
      <formula>IF(Y120=TRUE,TRUE,FALSE)</formula>
    </cfRule>
  </conditionalFormatting>
  <conditionalFormatting sqref="Z45">
    <cfRule type="expression" dxfId="10403" priority="18125">
      <formula>IF(Z46=TRUE,TRUE,FALSE)</formula>
    </cfRule>
  </conditionalFormatting>
  <conditionalFormatting sqref="Z47">
    <cfRule type="expression" dxfId="10402" priority="17839">
      <formula>IF(Z48=TRUE,TRUE,FALSE)</formula>
    </cfRule>
  </conditionalFormatting>
  <conditionalFormatting sqref="Z49">
    <cfRule type="expression" dxfId="10401" priority="17181">
      <formula>IF(Z50=TRUE,TRUE,FALSE)</formula>
    </cfRule>
  </conditionalFormatting>
  <conditionalFormatting sqref="Z51">
    <cfRule type="expression" dxfId="10400" priority="16895">
      <formula>IF(Z52=TRUE,TRUE,FALSE)</formula>
    </cfRule>
  </conditionalFormatting>
  <conditionalFormatting sqref="Z53">
    <cfRule type="expression" dxfId="10399" priority="16237">
      <formula>IF(Z54=TRUE,TRUE,FALSE)</formula>
    </cfRule>
  </conditionalFormatting>
  <conditionalFormatting sqref="Z55">
    <cfRule type="expression" dxfId="10398" priority="15951">
      <formula>IF(Z56=TRUE,TRUE,FALSE)</formula>
    </cfRule>
  </conditionalFormatting>
  <conditionalFormatting sqref="Z57">
    <cfRule type="expression" dxfId="10397" priority="15293">
      <formula>IF(Z58=TRUE,TRUE,FALSE)</formula>
    </cfRule>
  </conditionalFormatting>
  <conditionalFormatting sqref="Z59">
    <cfRule type="expression" dxfId="10396" priority="15007">
      <formula>IF(Z60=TRUE,TRUE,FALSE)</formula>
    </cfRule>
  </conditionalFormatting>
  <conditionalFormatting sqref="Z61">
    <cfRule type="expression" dxfId="10395" priority="14349">
      <formula>IF(Z62=TRUE,TRUE,FALSE)</formula>
    </cfRule>
  </conditionalFormatting>
  <conditionalFormatting sqref="Z63">
    <cfRule type="expression" dxfId="10394" priority="14063">
      <formula>IF(Z64=TRUE,TRUE,FALSE)</formula>
    </cfRule>
  </conditionalFormatting>
  <conditionalFormatting sqref="Z65">
    <cfRule type="expression" dxfId="10393" priority="13405">
      <formula>IF(Z66=TRUE,TRUE,FALSE)</formula>
    </cfRule>
  </conditionalFormatting>
  <conditionalFormatting sqref="Z67">
    <cfRule type="expression" dxfId="10392" priority="13119">
      <formula>IF(Z68=TRUE,TRUE,FALSE)</formula>
    </cfRule>
  </conditionalFormatting>
  <conditionalFormatting sqref="Z69">
    <cfRule type="expression" dxfId="10391" priority="12461">
      <formula>IF(Z70=TRUE,TRUE,FALSE)</formula>
    </cfRule>
  </conditionalFormatting>
  <conditionalFormatting sqref="Z71">
    <cfRule type="expression" dxfId="10390" priority="12175">
      <formula>IF(Z72=TRUE,TRUE,FALSE)</formula>
    </cfRule>
  </conditionalFormatting>
  <conditionalFormatting sqref="Z73">
    <cfRule type="expression" dxfId="10389" priority="11517">
      <formula>IF(Z74=TRUE,TRUE,FALSE)</formula>
    </cfRule>
  </conditionalFormatting>
  <conditionalFormatting sqref="Z75">
    <cfRule type="expression" dxfId="10388" priority="11231">
      <formula>IF(Z76=TRUE,TRUE,FALSE)</formula>
    </cfRule>
  </conditionalFormatting>
  <conditionalFormatting sqref="Z77">
    <cfRule type="expression" dxfId="10387" priority="10573">
      <formula>IF(Z78=TRUE,TRUE,FALSE)</formula>
    </cfRule>
  </conditionalFormatting>
  <conditionalFormatting sqref="Z79">
    <cfRule type="expression" dxfId="10386" priority="10287">
      <formula>IF(Z80=TRUE,TRUE,FALSE)</formula>
    </cfRule>
  </conditionalFormatting>
  <conditionalFormatting sqref="Z81">
    <cfRule type="expression" dxfId="10385" priority="9629">
      <formula>IF(Z82=TRUE,TRUE,FALSE)</formula>
    </cfRule>
  </conditionalFormatting>
  <conditionalFormatting sqref="Z83">
    <cfRule type="expression" dxfId="10384" priority="9343">
      <formula>IF(Z84=TRUE,TRUE,FALSE)</formula>
    </cfRule>
  </conditionalFormatting>
  <conditionalFormatting sqref="Z85">
    <cfRule type="expression" dxfId="10383" priority="8685">
      <formula>IF(Z86=TRUE,TRUE,FALSE)</formula>
    </cfRule>
  </conditionalFormatting>
  <conditionalFormatting sqref="Z87">
    <cfRule type="expression" dxfId="10382" priority="8399">
      <formula>IF(Z88=TRUE,TRUE,FALSE)</formula>
    </cfRule>
  </conditionalFormatting>
  <conditionalFormatting sqref="Z89">
    <cfRule type="expression" dxfId="10381" priority="7741">
      <formula>IF(Z90=TRUE,TRUE,FALSE)</formula>
    </cfRule>
  </conditionalFormatting>
  <conditionalFormatting sqref="Z91">
    <cfRule type="expression" dxfId="10380" priority="7455">
      <formula>IF(Z92=TRUE,TRUE,FALSE)</formula>
    </cfRule>
  </conditionalFormatting>
  <conditionalFormatting sqref="Z93">
    <cfRule type="expression" dxfId="10379" priority="6797">
      <formula>IF(Z94=TRUE,TRUE,FALSE)</formula>
    </cfRule>
  </conditionalFormatting>
  <conditionalFormatting sqref="Z95">
    <cfRule type="expression" dxfId="10378" priority="6511">
      <formula>IF(Z96=TRUE,TRUE,FALSE)</formula>
    </cfRule>
    <cfRule type="expression" dxfId="10377" priority="6510">
      <formula>IF(OR(Z$39="S / VC-Lot",Z$39="ST-Lot",Z$39="PT1",Z$39="PT2",Z$39="SOP",Z$39="SOP + 90 days"),TRUE,FALSE)</formula>
    </cfRule>
  </conditionalFormatting>
  <conditionalFormatting sqref="Z97">
    <cfRule type="expression" dxfId="10376" priority="5853">
      <formula>IF(Z98=TRUE,TRUE,FALSE)</formula>
    </cfRule>
  </conditionalFormatting>
  <conditionalFormatting sqref="Z99">
    <cfRule type="expression" dxfId="10375" priority="5567">
      <formula>IF(Z100=TRUE,TRUE,FALSE)</formula>
    </cfRule>
    <cfRule type="expression" dxfId="10374" priority="5566">
      <formula>IF(OR(Z$39="S / VC-Lot",Z$39="ST-Lot",Z$39="PT1",Z$39="PT2",Z$39="SOP",Z$39="SOP + 90 days"),TRUE,FALSE)</formula>
    </cfRule>
  </conditionalFormatting>
  <conditionalFormatting sqref="Z101">
    <cfRule type="expression" dxfId="10373" priority="4909">
      <formula>IF(Z102=TRUE,TRUE,FALSE)</formula>
    </cfRule>
  </conditionalFormatting>
  <conditionalFormatting sqref="Z103">
    <cfRule type="expression" dxfId="10372" priority="4622">
      <formula>IF(OR(Z$39="S / VC-Lot",Z$39="ST-Lot",Z$39="PT1",Z$39="PT2",Z$39="SOP",Z$39="SOP + 90 days"),TRUE,FALSE)</formula>
    </cfRule>
    <cfRule type="expression" dxfId="10371" priority="4623">
      <formula>IF(Z104=TRUE,TRUE,FALSE)</formula>
    </cfRule>
  </conditionalFormatting>
  <conditionalFormatting sqref="Z105">
    <cfRule type="expression" dxfId="10370" priority="3965">
      <formula>IF(Z106=TRUE,TRUE,FALSE)</formula>
    </cfRule>
  </conditionalFormatting>
  <conditionalFormatting sqref="Z107">
    <cfRule type="expression" dxfId="10369" priority="3678">
      <formula>IF(OR(Z$39="S / VC-Lot",Z$39="ST-Lot",Z$39="PT1",Z$39="PT2",Z$39="SOP",Z$39="SOP + 90 days"),TRUE,FALSE)</formula>
    </cfRule>
    <cfRule type="expression" dxfId="10368" priority="3679">
      <formula>IF(Z108=TRUE,TRUE,FALSE)</formula>
    </cfRule>
  </conditionalFormatting>
  <conditionalFormatting sqref="Z109">
    <cfRule type="expression" dxfId="10367" priority="3021">
      <formula>IF(Z110=TRUE,TRUE,FALSE)</formula>
    </cfRule>
  </conditionalFormatting>
  <conditionalFormatting sqref="Z111">
    <cfRule type="expression" dxfId="10366" priority="2734">
      <formula>IF(OR(Z$39="S / VC-Lot",Z$39="ST-Lot",Z$39="PT1",Z$39="PT2",Z$39="SOP",Z$39="SOP + 90 days"),TRUE,FALSE)</formula>
    </cfRule>
    <cfRule type="expression" dxfId="10365" priority="2735">
      <formula>IF(Z112=TRUE,TRUE,FALSE)</formula>
    </cfRule>
  </conditionalFormatting>
  <conditionalFormatting sqref="Z113">
    <cfRule type="expression" dxfId="10364" priority="2077">
      <formula>IF(Z114=TRUE,TRUE,FALSE)</formula>
    </cfRule>
  </conditionalFormatting>
  <conditionalFormatting sqref="Z115">
    <cfRule type="expression" dxfId="10363" priority="1983">
      <formula>IF(Z116=TRUE,TRUE,FALSE)</formula>
    </cfRule>
    <cfRule type="expression" dxfId="10362" priority="1982">
      <formula>IF(OR(Z$39="S / VC-Lot",Z$39="ST-Lot",Z$39="PT1",Z$39="PT2",Z$39="SOP",Z$39="SOP + 90 days"),TRUE,FALSE)</formula>
    </cfRule>
  </conditionalFormatting>
  <conditionalFormatting sqref="Z117">
    <cfRule type="expression" dxfId="10361" priority="1885">
      <formula>IF(Z118=TRUE,TRUE,FALSE)</formula>
    </cfRule>
  </conditionalFormatting>
  <conditionalFormatting sqref="Z119">
    <cfRule type="expression" dxfId="10360" priority="1790">
      <formula>IF(OR(Z$39="S / VC-Lot",Z$39="ST-Lot",Z$39="PT1",Z$39="PT2",Z$39="SOP",Z$39="SOP + 90 days"),TRUE,FALSE)</formula>
    </cfRule>
    <cfRule type="expression" dxfId="10359" priority="1791">
      <formula>IF(Z120=TRUE,TRUE,FALSE)</formula>
    </cfRule>
  </conditionalFormatting>
  <conditionalFormatting sqref="AA45">
    <cfRule type="expression" dxfId="10358" priority="18123">
      <formula>IF(AA46=TRUE,TRUE,FALSE)</formula>
    </cfRule>
  </conditionalFormatting>
  <conditionalFormatting sqref="AA47">
    <cfRule type="expression" dxfId="10357" priority="17837">
      <formula>IF(AA48=TRUE,TRUE,FALSE)</formula>
    </cfRule>
  </conditionalFormatting>
  <conditionalFormatting sqref="AA49">
    <cfRule type="expression" dxfId="10356" priority="17179">
      <formula>IF(AA50=TRUE,TRUE,FALSE)</formula>
    </cfRule>
  </conditionalFormatting>
  <conditionalFormatting sqref="AA51">
    <cfRule type="expression" dxfId="10355" priority="16893">
      <formula>IF(AA52=TRUE,TRUE,FALSE)</formula>
    </cfRule>
  </conditionalFormatting>
  <conditionalFormatting sqref="AA53">
    <cfRule type="expression" dxfId="10354" priority="16235">
      <formula>IF(AA54=TRUE,TRUE,FALSE)</formula>
    </cfRule>
  </conditionalFormatting>
  <conditionalFormatting sqref="AA55">
    <cfRule type="expression" dxfId="10353" priority="15949">
      <formula>IF(AA56=TRUE,TRUE,FALSE)</formula>
    </cfRule>
  </conditionalFormatting>
  <conditionalFormatting sqref="AA57">
    <cfRule type="expression" dxfId="10352" priority="15291">
      <formula>IF(AA58=TRUE,TRUE,FALSE)</formula>
    </cfRule>
  </conditionalFormatting>
  <conditionalFormatting sqref="AA59">
    <cfRule type="expression" dxfId="10351" priority="15005">
      <formula>IF(AA60=TRUE,TRUE,FALSE)</formula>
    </cfRule>
  </conditionalFormatting>
  <conditionalFormatting sqref="AA61">
    <cfRule type="expression" dxfId="10350" priority="14347">
      <formula>IF(AA62=TRUE,TRUE,FALSE)</formula>
    </cfRule>
  </conditionalFormatting>
  <conditionalFormatting sqref="AA63">
    <cfRule type="expression" dxfId="10349" priority="14061">
      <formula>IF(AA64=TRUE,TRUE,FALSE)</formula>
    </cfRule>
  </conditionalFormatting>
  <conditionalFormatting sqref="AA65">
    <cfRule type="expression" dxfId="10348" priority="13403">
      <formula>IF(AA66=TRUE,TRUE,FALSE)</formula>
    </cfRule>
  </conditionalFormatting>
  <conditionalFormatting sqref="AA67">
    <cfRule type="expression" dxfId="10347" priority="13117">
      <formula>IF(AA68=TRUE,TRUE,FALSE)</formula>
    </cfRule>
  </conditionalFormatting>
  <conditionalFormatting sqref="AA69">
    <cfRule type="expression" dxfId="10346" priority="12459">
      <formula>IF(AA70=TRUE,TRUE,FALSE)</formula>
    </cfRule>
  </conditionalFormatting>
  <conditionalFormatting sqref="AA71">
    <cfRule type="expression" dxfId="10345" priority="12173">
      <formula>IF(AA72=TRUE,TRUE,FALSE)</formula>
    </cfRule>
  </conditionalFormatting>
  <conditionalFormatting sqref="AA73">
    <cfRule type="expression" dxfId="10344" priority="11515">
      <formula>IF(AA74=TRUE,TRUE,FALSE)</formula>
    </cfRule>
  </conditionalFormatting>
  <conditionalFormatting sqref="AA75">
    <cfRule type="expression" dxfId="10343" priority="11229">
      <formula>IF(AA76=TRUE,TRUE,FALSE)</formula>
    </cfRule>
  </conditionalFormatting>
  <conditionalFormatting sqref="AA77">
    <cfRule type="expression" dxfId="10342" priority="10571">
      <formula>IF(AA78=TRUE,TRUE,FALSE)</formula>
    </cfRule>
  </conditionalFormatting>
  <conditionalFormatting sqref="AA79">
    <cfRule type="expression" dxfId="10341" priority="10285">
      <formula>IF(AA80=TRUE,TRUE,FALSE)</formula>
    </cfRule>
  </conditionalFormatting>
  <conditionalFormatting sqref="AA81">
    <cfRule type="expression" dxfId="10340" priority="9627">
      <formula>IF(AA82=TRUE,TRUE,FALSE)</formula>
    </cfRule>
  </conditionalFormatting>
  <conditionalFormatting sqref="AA83">
    <cfRule type="expression" dxfId="10339" priority="9341">
      <formula>IF(AA84=TRUE,TRUE,FALSE)</formula>
    </cfRule>
  </conditionalFormatting>
  <conditionalFormatting sqref="AA85">
    <cfRule type="expression" dxfId="10338" priority="8683">
      <formula>IF(AA86=TRUE,TRUE,FALSE)</formula>
    </cfRule>
  </conditionalFormatting>
  <conditionalFormatting sqref="AA87">
    <cfRule type="expression" dxfId="10337" priority="8397">
      <formula>IF(AA88=TRUE,TRUE,FALSE)</formula>
    </cfRule>
  </conditionalFormatting>
  <conditionalFormatting sqref="AA89">
    <cfRule type="expression" dxfId="10336" priority="7739">
      <formula>IF(AA90=TRUE,TRUE,FALSE)</formula>
    </cfRule>
  </conditionalFormatting>
  <conditionalFormatting sqref="AA91">
    <cfRule type="expression" dxfId="10335" priority="7453">
      <formula>IF(AA92=TRUE,TRUE,FALSE)</formula>
    </cfRule>
  </conditionalFormatting>
  <conditionalFormatting sqref="AA93">
    <cfRule type="expression" dxfId="10334" priority="6795">
      <formula>IF(AA94=TRUE,TRUE,FALSE)</formula>
    </cfRule>
  </conditionalFormatting>
  <conditionalFormatting sqref="AA95">
    <cfRule type="expression" dxfId="10333" priority="6508">
      <formula>IF(OR(AA$39="S / VC-Lot",AA$39="ST-Lot",AA$39="PT1",AA$39="PT2",AA$39="SOP",AA$39="SOP + 90 days"),TRUE,FALSE)</formula>
    </cfRule>
    <cfRule type="expression" dxfId="10332" priority="6509">
      <formula>IF(AA96=TRUE,TRUE,FALSE)</formula>
    </cfRule>
  </conditionalFormatting>
  <conditionalFormatting sqref="AA97">
    <cfRule type="expression" dxfId="10331" priority="5851">
      <formula>IF(AA98=TRUE,TRUE,FALSE)</formula>
    </cfRule>
  </conditionalFormatting>
  <conditionalFormatting sqref="AA99">
    <cfRule type="expression" dxfId="10330" priority="5564">
      <formula>IF(OR(AA$39="S / VC-Lot",AA$39="ST-Lot",AA$39="PT1",AA$39="PT2",AA$39="SOP",AA$39="SOP + 90 days"),TRUE,FALSE)</formula>
    </cfRule>
    <cfRule type="expression" dxfId="10329" priority="5565">
      <formula>IF(AA100=TRUE,TRUE,FALSE)</formula>
    </cfRule>
  </conditionalFormatting>
  <conditionalFormatting sqref="AA101">
    <cfRule type="expression" dxfId="10328" priority="4907">
      <formula>IF(AA102=TRUE,TRUE,FALSE)</formula>
    </cfRule>
  </conditionalFormatting>
  <conditionalFormatting sqref="AA103">
    <cfRule type="expression" dxfId="10327" priority="4620">
      <formula>IF(OR(AA$39="S / VC-Lot",AA$39="ST-Lot",AA$39="PT1",AA$39="PT2",AA$39="SOP",AA$39="SOP + 90 days"),TRUE,FALSE)</formula>
    </cfRule>
    <cfRule type="expression" dxfId="10326" priority="4621">
      <formula>IF(AA104=TRUE,TRUE,FALSE)</formula>
    </cfRule>
  </conditionalFormatting>
  <conditionalFormatting sqref="AA105">
    <cfRule type="expression" dxfId="10325" priority="3963">
      <formula>IF(AA106=TRUE,TRUE,FALSE)</formula>
    </cfRule>
  </conditionalFormatting>
  <conditionalFormatting sqref="AA107">
    <cfRule type="expression" dxfId="10324" priority="3676">
      <formula>IF(OR(AA$39="S / VC-Lot",AA$39="ST-Lot",AA$39="PT1",AA$39="PT2",AA$39="SOP",AA$39="SOP + 90 days"),TRUE,FALSE)</formula>
    </cfRule>
    <cfRule type="expression" dxfId="10323" priority="3677">
      <formula>IF(AA108=TRUE,TRUE,FALSE)</formula>
    </cfRule>
  </conditionalFormatting>
  <conditionalFormatting sqref="AA109">
    <cfRule type="expression" dxfId="10322" priority="3019">
      <formula>IF(AA110=TRUE,TRUE,FALSE)</formula>
    </cfRule>
  </conditionalFormatting>
  <conditionalFormatting sqref="AA111">
    <cfRule type="expression" dxfId="10321" priority="2732">
      <formula>IF(OR(AA$39="S / VC-Lot",AA$39="ST-Lot",AA$39="PT1",AA$39="PT2",AA$39="SOP",AA$39="SOP + 90 days"),TRUE,FALSE)</formula>
    </cfRule>
    <cfRule type="expression" dxfId="10320" priority="2733">
      <formula>IF(AA112=TRUE,TRUE,FALSE)</formula>
    </cfRule>
  </conditionalFormatting>
  <conditionalFormatting sqref="AA113">
    <cfRule type="expression" dxfId="10319" priority="2075">
      <formula>IF(AA114=TRUE,TRUE,FALSE)</formula>
    </cfRule>
  </conditionalFormatting>
  <conditionalFormatting sqref="AA115">
    <cfRule type="expression" dxfId="10318" priority="1980">
      <formula>IF(OR(AA$39="S / VC-Lot",AA$39="ST-Lot",AA$39="PT1",AA$39="PT2",AA$39="SOP",AA$39="SOP + 90 days"),TRUE,FALSE)</formula>
    </cfRule>
    <cfRule type="expression" dxfId="10317" priority="1981">
      <formula>IF(AA116=TRUE,TRUE,FALSE)</formula>
    </cfRule>
  </conditionalFormatting>
  <conditionalFormatting sqref="AA117">
    <cfRule type="expression" dxfId="10316" priority="1883">
      <formula>IF(AA118=TRUE,TRUE,FALSE)</formula>
    </cfRule>
  </conditionalFormatting>
  <conditionalFormatting sqref="AA119">
    <cfRule type="expression" dxfId="10315" priority="1789">
      <formula>IF(AA120=TRUE,TRUE,FALSE)</formula>
    </cfRule>
    <cfRule type="expression" dxfId="10314" priority="1788">
      <formula>IF(OR(AA$39="S / VC-Lot",AA$39="ST-Lot",AA$39="PT1",AA$39="PT2",AA$39="SOP",AA$39="SOP + 90 days"),TRUE,FALSE)</formula>
    </cfRule>
  </conditionalFormatting>
  <conditionalFormatting sqref="AB45">
    <cfRule type="expression" dxfId="10313" priority="18121">
      <formula>IF(AB46=TRUE,TRUE,FALSE)</formula>
    </cfRule>
  </conditionalFormatting>
  <conditionalFormatting sqref="AB47">
    <cfRule type="expression" dxfId="10312" priority="17835">
      <formula>IF(AB48=TRUE,TRUE,FALSE)</formula>
    </cfRule>
  </conditionalFormatting>
  <conditionalFormatting sqref="AB49">
    <cfRule type="expression" dxfId="10311" priority="17177">
      <formula>IF(AB50=TRUE,TRUE,FALSE)</formula>
    </cfRule>
  </conditionalFormatting>
  <conditionalFormatting sqref="AB51">
    <cfRule type="expression" dxfId="10310" priority="16891">
      <formula>IF(AB52=TRUE,TRUE,FALSE)</formula>
    </cfRule>
  </conditionalFormatting>
  <conditionalFormatting sqref="AB53">
    <cfRule type="expression" dxfId="10309" priority="16233">
      <formula>IF(AB54=TRUE,TRUE,FALSE)</formula>
    </cfRule>
  </conditionalFormatting>
  <conditionalFormatting sqref="AB55">
    <cfRule type="expression" dxfId="10308" priority="15947">
      <formula>IF(AB56=TRUE,TRUE,FALSE)</formula>
    </cfRule>
  </conditionalFormatting>
  <conditionalFormatting sqref="AB57">
    <cfRule type="expression" dxfId="10307" priority="15289">
      <formula>IF(AB58=TRUE,TRUE,FALSE)</formula>
    </cfRule>
  </conditionalFormatting>
  <conditionalFormatting sqref="AB59">
    <cfRule type="expression" dxfId="10306" priority="15003">
      <formula>IF(AB60=TRUE,TRUE,FALSE)</formula>
    </cfRule>
  </conditionalFormatting>
  <conditionalFormatting sqref="AB61">
    <cfRule type="expression" dxfId="10305" priority="14345">
      <formula>IF(AB62=TRUE,TRUE,FALSE)</formula>
    </cfRule>
  </conditionalFormatting>
  <conditionalFormatting sqref="AB63">
    <cfRule type="expression" dxfId="10304" priority="14059">
      <formula>IF(AB64=TRUE,TRUE,FALSE)</formula>
    </cfRule>
  </conditionalFormatting>
  <conditionalFormatting sqref="AB65">
    <cfRule type="expression" dxfId="10303" priority="13401">
      <formula>IF(AB66=TRUE,TRUE,FALSE)</formula>
    </cfRule>
  </conditionalFormatting>
  <conditionalFormatting sqref="AB67">
    <cfRule type="expression" dxfId="10302" priority="13115">
      <formula>IF(AB68=TRUE,TRUE,FALSE)</formula>
    </cfRule>
  </conditionalFormatting>
  <conditionalFormatting sqref="AB69">
    <cfRule type="expression" dxfId="10301" priority="12457">
      <formula>IF(AB70=TRUE,TRUE,FALSE)</formula>
    </cfRule>
  </conditionalFormatting>
  <conditionalFormatting sqref="AB71">
    <cfRule type="expression" dxfId="10300" priority="12171">
      <formula>IF(AB72=TRUE,TRUE,FALSE)</formula>
    </cfRule>
  </conditionalFormatting>
  <conditionalFormatting sqref="AB73">
    <cfRule type="expression" dxfId="10299" priority="11513">
      <formula>IF(AB74=TRUE,TRUE,FALSE)</formula>
    </cfRule>
  </conditionalFormatting>
  <conditionalFormatting sqref="AB75">
    <cfRule type="expression" dxfId="10298" priority="11227">
      <formula>IF(AB76=TRUE,TRUE,FALSE)</formula>
    </cfRule>
  </conditionalFormatting>
  <conditionalFormatting sqref="AB77">
    <cfRule type="expression" dxfId="10297" priority="10569">
      <formula>IF(AB78=TRUE,TRUE,FALSE)</formula>
    </cfRule>
  </conditionalFormatting>
  <conditionalFormatting sqref="AB79">
    <cfRule type="expression" dxfId="10296" priority="10283">
      <formula>IF(AB80=TRUE,TRUE,FALSE)</formula>
    </cfRule>
  </conditionalFormatting>
  <conditionalFormatting sqref="AB81">
    <cfRule type="expression" dxfId="10295" priority="9625">
      <formula>IF(AB82=TRUE,TRUE,FALSE)</formula>
    </cfRule>
  </conditionalFormatting>
  <conditionalFormatting sqref="AB83">
    <cfRule type="expression" dxfId="10294" priority="9339">
      <formula>IF(AB84=TRUE,TRUE,FALSE)</formula>
    </cfRule>
  </conditionalFormatting>
  <conditionalFormatting sqref="AB85">
    <cfRule type="expression" dxfId="10293" priority="8681">
      <formula>IF(AB86=TRUE,TRUE,FALSE)</formula>
    </cfRule>
  </conditionalFormatting>
  <conditionalFormatting sqref="AB87">
    <cfRule type="expression" dxfId="10292" priority="8395">
      <formula>IF(AB88=TRUE,TRUE,FALSE)</formula>
    </cfRule>
  </conditionalFormatting>
  <conditionalFormatting sqref="AB89">
    <cfRule type="expression" dxfId="10291" priority="7737">
      <formula>IF(AB90=TRUE,TRUE,FALSE)</formula>
    </cfRule>
  </conditionalFormatting>
  <conditionalFormatting sqref="AB91">
    <cfRule type="expression" dxfId="10290" priority="7451">
      <formula>IF(AB92=TRUE,TRUE,FALSE)</formula>
    </cfRule>
  </conditionalFormatting>
  <conditionalFormatting sqref="AB93">
    <cfRule type="expression" dxfId="10289" priority="6793">
      <formula>IF(AB94=TRUE,TRUE,FALSE)</formula>
    </cfRule>
  </conditionalFormatting>
  <conditionalFormatting sqref="AB95">
    <cfRule type="expression" dxfId="10288" priority="6507">
      <formula>IF(AB96=TRUE,TRUE,FALSE)</formula>
    </cfRule>
    <cfRule type="expression" dxfId="10287" priority="6506">
      <formula>IF(OR(AB$39="S / VC-Lot",AB$39="ST-Lot",AB$39="PT1",AB$39="PT2",AB$39="SOP",AB$39="SOP + 90 days"),TRUE,FALSE)</formula>
    </cfRule>
  </conditionalFormatting>
  <conditionalFormatting sqref="AB97">
    <cfRule type="expression" dxfId="10286" priority="5849">
      <formula>IF(AB98=TRUE,TRUE,FALSE)</formula>
    </cfRule>
  </conditionalFormatting>
  <conditionalFormatting sqref="AB99">
    <cfRule type="expression" dxfId="10285" priority="5562">
      <formula>IF(OR(AB$39="S / VC-Lot",AB$39="ST-Lot",AB$39="PT1",AB$39="PT2",AB$39="SOP",AB$39="SOP + 90 days"),TRUE,FALSE)</formula>
    </cfRule>
    <cfRule type="expression" dxfId="10284" priority="5563">
      <formula>IF(AB100=TRUE,TRUE,FALSE)</formula>
    </cfRule>
  </conditionalFormatting>
  <conditionalFormatting sqref="AB101">
    <cfRule type="expression" dxfId="10283" priority="4905">
      <formula>IF(AB102=TRUE,TRUE,FALSE)</formula>
    </cfRule>
  </conditionalFormatting>
  <conditionalFormatting sqref="AB103">
    <cfRule type="expression" dxfId="10282" priority="4619">
      <formula>IF(AB104=TRUE,TRUE,FALSE)</formula>
    </cfRule>
    <cfRule type="expression" dxfId="10281" priority="4618">
      <formula>IF(OR(AB$39="S / VC-Lot",AB$39="ST-Lot",AB$39="PT1",AB$39="PT2",AB$39="SOP",AB$39="SOP + 90 days"),TRUE,FALSE)</formula>
    </cfRule>
  </conditionalFormatting>
  <conditionalFormatting sqref="AB105">
    <cfRule type="expression" dxfId="10280" priority="3961">
      <formula>IF(AB106=TRUE,TRUE,FALSE)</formula>
    </cfRule>
  </conditionalFormatting>
  <conditionalFormatting sqref="AB107">
    <cfRule type="expression" dxfId="10279" priority="3675">
      <formula>IF(AB108=TRUE,TRUE,FALSE)</formula>
    </cfRule>
    <cfRule type="expression" dxfId="10278" priority="3674">
      <formula>IF(OR(AB$39="S / VC-Lot",AB$39="ST-Lot",AB$39="PT1",AB$39="PT2",AB$39="SOP",AB$39="SOP + 90 days"),TRUE,FALSE)</formula>
    </cfRule>
  </conditionalFormatting>
  <conditionalFormatting sqref="AB109">
    <cfRule type="expression" dxfId="10277" priority="3017">
      <formula>IF(AB110=TRUE,TRUE,FALSE)</formula>
    </cfRule>
  </conditionalFormatting>
  <conditionalFormatting sqref="AB111">
    <cfRule type="expression" dxfId="10276" priority="2730">
      <formula>IF(OR(AB$39="S / VC-Lot",AB$39="ST-Lot",AB$39="PT1",AB$39="PT2",AB$39="SOP",AB$39="SOP + 90 days"),TRUE,FALSE)</formula>
    </cfRule>
    <cfRule type="expression" dxfId="10275" priority="2731">
      <formula>IF(AB112=TRUE,TRUE,FALSE)</formula>
    </cfRule>
  </conditionalFormatting>
  <conditionalFormatting sqref="AB113">
    <cfRule type="expression" dxfId="10274" priority="2073">
      <formula>IF(AB114=TRUE,TRUE,FALSE)</formula>
    </cfRule>
  </conditionalFormatting>
  <conditionalFormatting sqref="AB115">
    <cfRule type="expression" dxfId="10273" priority="1978">
      <formula>IF(OR(AB$39="S / VC-Lot",AB$39="ST-Lot",AB$39="PT1",AB$39="PT2",AB$39="SOP",AB$39="SOP + 90 days"),TRUE,FALSE)</formula>
    </cfRule>
    <cfRule type="expression" dxfId="10272" priority="1979">
      <formula>IF(AB116=TRUE,TRUE,FALSE)</formula>
    </cfRule>
  </conditionalFormatting>
  <conditionalFormatting sqref="AB117">
    <cfRule type="expression" dxfId="10271" priority="1881">
      <formula>IF(AB118=TRUE,TRUE,FALSE)</formula>
    </cfRule>
  </conditionalFormatting>
  <conditionalFormatting sqref="AB119">
    <cfRule type="expression" dxfId="10270" priority="1787">
      <formula>IF(AB120=TRUE,TRUE,FALSE)</formula>
    </cfRule>
    <cfRule type="expression" dxfId="10269" priority="1786">
      <formula>IF(OR(AB$39="S / VC-Lot",AB$39="ST-Lot",AB$39="PT1",AB$39="PT2",AB$39="SOP",AB$39="SOP + 90 days"),TRUE,FALSE)</formula>
    </cfRule>
  </conditionalFormatting>
  <conditionalFormatting sqref="AC45">
    <cfRule type="expression" dxfId="10268" priority="18119">
      <formula>IF(AC46=TRUE,TRUE,FALSE)</formula>
    </cfRule>
  </conditionalFormatting>
  <conditionalFormatting sqref="AC47">
    <cfRule type="expression" dxfId="10267" priority="17833">
      <formula>IF(AC48=TRUE,TRUE,FALSE)</formula>
    </cfRule>
  </conditionalFormatting>
  <conditionalFormatting sqref="AC49">
    <cfRule type="expression" dxfId="10266" priority="17175">
      <formula>IF(AC50=TRUE,TRUE,FALSE)</formula>
    </cfRule>
  </conditionalFormatting>
  <conditionalFormatting sqref="AC51">
    <cfRule type="expression" dxfId="10265" priority="16889">
      <formula>IF(AC52=TRUE,TRUE,FALSE)</formula>
    </cfRule>
  </conditionalFormatting>
  <conditionalFormatting sqref="AC53">
    <cfRule type="expression" dxfId="10264" priority="16231">
      <formula>IF(AC54=TRUE,TRUE,FALSE)</formula>
    </cfRule>
  </conditionalFormatting>
  <conditionalFormatting sqref="AC55">
    <cfRule type="expression" dxfId="10263" priority="15945">
      <formula>IF(AC56=TRUE,TRUE,FALSE)</formula>
    </cfRule>
  </conditionalFormatting>
  <conditionalFormatting sqref="AC57">
    <cfRule type="expression" dxfId="10262" priority="15287">
      <formula>IF(AC58=TRUE,TRUE,FALSE)</formula>
    </cfRule>
  </conditionalFormatting>
  <conditionalFormatting sqref="AC59">
    <cfRule type="expression" dxfId="10261" priority="15001">
      <formula>IF(AC60=TRUE,TRUE,FALSE)</formula>
    </cfRule>
  </conditionalFormatting>
  <conditionalFormatting sqref="AC61">
    <cfRule type="expression" dxfId="10260" priority="14343">
      <formula>IF(AC62=TRUE,TRUE,FALSE)</formula>
    </cfRule>
  </conditionalFormatting>
  <conditionalFormatting sqref="AC63">
    <cfRule type="expression" dxfId="10259" priority="14057">
      <formula>IF(AC64=TRUE,TRUE,FALSE)</formula>
    </cfRule>
  </conditionalFormatting>
  <conditionalFormatting sqref="AC65">
    <cfRule type="expression" dxfId="10258" priority="13399">
      <formula>IF(AC66=TRUE,TRUE,FALSE)</formula>
    </cfRule>
  </conditionalFormatting>
  <conditionalFormatting sqref="AC67">
    <cfRule type="expression" dxfId="10257" priority="13113">
      <formula>IF(AC68=TRUE,TRUE,FALSE)</formula>
    </cfRule>
  </conditionalFormatting>
  <conditionalFormatting sqref="AC69">
    <cfRule type="expression" dxfId="10256" priority="12455">
      <formula>IF(AC70=TRUE,TRUE,FALSE)</formula>
    </cfRule>
  </conditionalFormatting>
  <conditionalFormatting sqref="AC71">
    <cfRule type="expression" dxfId="10255" priority="12169">
      <formula>IF(AC72=TRUE,TRUE,FALSE)</formula>
    </cfRule>
  </conditionalFormatting>
  <conditionalFormatting sqref="AC73">
    <cfRule type="expression" dxfId="10254" priority="11511">
      <formula>IF(AC74=TRUE,TRUE,FALSE)</formula>
    </cfRule>
  </conditionalFormatting>
  <conditionalFormatting sqref="AC75">
    <cfRule type="expression" dxfId="10253" priority="11225">
      <formula>IF(AC76=TRUE,TRUE,FALSE)</formula>
    </cfRule>
  </conditionalFormatting>
  <conditionalFormatting sqref="AC77">
    <cfRule type="expression" dxfId="10252" priority="10567">
      <formula>IF(AC78=TRUE,TRUE,FALSE)</formula>
    </cfRule>
  </conditionalFormatting>
  <conditionalFormatting sqref="AC79">
    <cfRule type="expression" dxfId="10251" priority="10281">
      <formula>IF(AC80=TRUE,TRUE,FALSE)</formula>
    </cfRule>
  </conditionalFormatting>
  <conditionalFormatting sqref="AC81">
    <cfRule type="expression" dxfId="10250" priority="9623">
      <formula>IF(AC82=TRUE,TRUE,FALSE)</formula>
    </cfRule>
  </conditionalFormatting>
  <conditionalFormatting sqref="AC83">
    <cfRule type="expression" dxfId="10249" priority="9337">
      <formula>IF(AC84=TRUE,TRUE,FALSE)</formula>
    </cfRule>
  </conditionalFormatting>
  <conditionalFormatting sqref="AC85">
    <cfRule type="expression" dxfId="10248" priority="8679">
      <formula>IF(AC86=TRUE,TRUE,FALSE)</formula>
    </cfRule>
  </conditionalFormatting>
  <conditionalFormatting sqref="AC87">
    <cfRule type="expression" dxfId="10247" priority="8393">
      <formula>IF(AC88=TRUE,TRUE,FALSE)</formula>
    </cfRule>
  </conditionalFormatting>
  <conditionalFormatting sqref="AC89">
    <cfRule type="expression" dxfId="10246" priority="7735">
      <formula>IF(AC90=TRUE,TRUE,FALSE)</formula>
    </cfRule>
  </conditionalFormatting>
  <conditionalFormatting sqref="AC91">
    <cfRule type="expression" dxfId="10245" priority="7449">
      <formula>IF(AC92=TRUE,TRUE,FALSE)</formula>
    </cfRule>
  </conditionalFormatting>
  <conditionalFormatting sqref="AC93">
    <cfRule type="expression" dxfId="10244" priority="6791">
      <formula>IF(AC94=TRUE,TRUE,FALSE)</formula>
    </cfRule>
  </conditionalFormatting>
  <conditionalFormatting sqref="AC95">
    <cfRule type="expression" dxfId="10243" priority="6505">
      <formula>IF(AC96=TRUE,TRUE,FALSE)</formula>
    </cfRule>
    <cfRule type="expression" dxfId="10242" priority="6504">
      <formula>IF(OR(AC$39="S / VC-Lot",AC$39="ST-Lot",AC$39="PT1",AC$39="PT2",AC$39="SOP",AC$39="SOP + 90 days"),TRUE,FALSE)</formula>
    </cfRule>
  </conditionalFormatting>
  <conditionalFormatting sqref="AC97">
    <cfRule type="expression" dxfId="10241" priority="5847">
      <formula>IF(AC98=TRUE,TRUE,FALSE)</formula>
    </cfRule>
  </conditionalFormatting>
  <conditionalFormatting sqref="AC99">
    <cfRule type="expression" dxfId="10240" priority="5560">
      <formula>IF(OR(AC$39="S / VC-Lot",AC$39="ST-Lot",AC$39="PT1",AC$39="PT2",AC$39="SOP",AC$39="SOP + 90 days"),TRUE,FALSE)</formula>
    </cfRule>
    <cfRule type="expression" dxfId="10239" priority="5561">
      <formula>IF(AC100=TRUE,TRUE,FALSE)</formula>
    </cfRule>
  </conditionalFormatting>
  <conditionalFormatting sqref="AC101">
    <cfRule type="expression" dxfId="10238" priority="4903">
      <formula>IF(AC102=TRUE,TRUE,FALSE)</formula>
    </cfRule>
  </conditionalFormatting>
  <conditionalFormatting sqref="AC103">
    <cfRule type="expression" dxfId="10237" priority="4617">
      <formula>IF(AC104=TRUE,TRUE,FALSE)</formula>
    </cfRule>
    <cfRule type="expression" dxfId="10236" priority="4616">
      <formula>IF(OR(AC$39="S / VC-Lot",AC$39="ST-Lot",AC$39="PT1",AC$39="PT2",AC$39="SOP",AC$39="SOP + 90 days"),TRUE,FALSE)</formula>
    </cfRule>
  </conditionalFormatting>
  <conditionalFormatting sqref="AC105">
    <cfRule type="expression" dxfId="10235" priority="3959">
      <formula>IF(AC106=TRUE,TRUE,FALSE)</formula>
    </cfRule>
  </conditionalFormatting>
  <conditionalFormatting sqref="AC107">
    <cfRule type="expression" dxfId="10234" priority="3672">
      <formula>IF(OR(AC$39="S / VC-Lot",AC$39="ST-Lot",AC$39="PT1",AC$39="PT2",AC$39="SOP",AC$39="SOP + 90 days"),TRUE,FALSE)</formula>
    </cfRule>
    <cfRule type="expression" dxfId="10233" priority="3673">
      <formula>IF(AC108=TRUE,TRUE,FALSE)</formula>
    </cfRule>
  </conditionalFormatting>
  <conditionalFormatting sqref="AC109">
    <cfRule type="expression" dxfId="10232" priority="3015">
      <formula>IF(AC110=TRUE,TRUE,FALSE)</formula>
    </cfRule>
  </conditionalFormatting>
  <conditionalFormatting sqref="AC111">
    <cfRule type="expression" dxfId="10231" priority="2729">
      <formula>IF(AC112=TRUE,TRUE,FALSE)</formula>
    </cfRule>
    <cfRule type="expression" dxfId="10230" priority="2728">
      <formula>IF(OR(AC$39="S / VC-Lot",AC$39="ST-Lot",AC$39="PT1",AC$39="PT2",AC$39="SOP",AC$39="SOP + 90 days"),TRUE,FALSE)</formula>
    </cfRule>
  </conditionalFormatting>
  <conditionalFormatting sqref="AC113">
    <cfRule type="expression" dxfId="10229" priority="2071">
      <formula>IF(AC114=TRUE,TRUE,FALSE)</formula>
    </cfRule>
  </conditionalFormatting>
  <conditionalFormatting sqref="AC115">
    <cfRule type="expression" dxfId="10228" priority="1977">
      <formula>IF(AC116=TRUE,TRUE,FALSE)</formula>
    </cfRule>
    <cfRule type="expression" dxfId="10227" priority="1976">
      <formula>IF(OR(AC$39="S / VC-Lot",AC$39="ST-Lot",AC$39="PT1",AC$39="PT2",AC$39="SOP",AC$39="SOP + 90 days"),TRUE,FALSE)</formula>
    </cfRule>
  </conditionalFormatting>
  <conditionalFormatting sqref="AC117">
    <cfRule type="expression" dxfId="10226" priority="1879">
      <formula>IF(AC118=TRUE,TRUE,FALSE)</formula>
    </cfRule>
  </conditionalFormatting>
  <conditionalFormatting sqref="AC119">
    <cfRule type="expression" dxfId="10225" priority="1784">
      <formula>IF(OR(AC$39="S / VC-Lot",AC$39="ST-Lot",AC$39="PT1",AC$39="PT2",AC$39="SOP",AC$39="SOP + 90 days"),TRUE,FALSE)</formula>
    </cfRule>
    <cfRule type="expression" dxfId="10224" priority="1785">
      <formula>IF(AC120=TRUE,TRUE,FALSE)</formula>
    </cfRule>
  </conditionalFormatting>
  <conditionalFormatting sqref="AD45">
    <cfRule type="expression" dxfId="10223" priority="18117">
      <formula>IF(AD46=TRUE,TRUE,FALSE)</formula>
    </cfRule>
  </conditionalFormatting>
  <conditionalFormatting sqref="AD47">
    <cfRule type="expression" dxfId="10222" priority="17831">
      <formula>IF(AD48=TRUE,TRUE,FALSE)</formula>
    </cfRule>
  </conditionalFormatting>
  <conditionalFormatting sqref="AD49">
    <cfRule type="expression" dxfId="10221" priority="17173">
      <formula>IF(AD50=TRUE,TRUE,FALSE)</formula>
    </cfRule>
  </conditionalFormatting>
  <conditionalFormatting sqref="AD51">
    <cfRule type="expression" dxfId="10220" priority="16887">
      <formula>IF(AD52=TRUE,TRUE,FALSE)</formula>
    </cfRule>
  </conditionalFormatting>
  <conditionalFormatting sqref="AD53">
    <cfRule type="expression" dxfId="10219" priority="16229">
      <formula>IF(AD54=TRUE,TRUE,FALSE)</formula>
    </cfRule>
  </conditionalFormatting>
  <conditionalFormatting sqref="AD55">
    <cfRule type="expression" dxfId="10218" priority="15943">
      <formula>IF(AD56=TRUE,TRUE,FALSE)</formula>
    </cfRule>
  </conditionalFormatting>
  <conditionalFormatting sqref="AD57">
    <cfRule type="expression" dxfId="10217" priority="15285">
      <formula>IF(AD58=TRUE,TRUE,FALSE)</formula>
    </cfRule>
  </conditionalFormatting>
  <conditionalFormatting sqref="AD59">
    <cfRule type="expression" dxfId="10216" priority="14999">
      <formula>IF(AD60=TRUE,TRUE,FALSE)</formula>
    </cfRule>
  </conditionalFormatting>
  <conditionalFormatting sqref="AD61">
    <cfRule type="expression" dxfId="10215" priority="14341">
      <formula>IF(AD62=TRUE,TRUE,FALSE)</formula>
    </cfRule>
  </conditionalFormatting>
  <conditionalFormatting sqref="AD63">
    <cfRule type="expression" dxfId="10214" priority="14055">
      <formula>IF(AD64=TRUE,TRUE,FALSE)</formula>
    </cfRule>
  </conditionalFormatting>
  <conditionalFormatting sqref="AD65">
    <cfRule type="expression" dxfId="10213" priority="13397">
      <formula>IF(AD66=TRUE,TRUE,FALSE)</formula>
    </cfRule>
  </conditionalFormatting>
  <conditionalFormatting sqref="AD67">
    <cfRule type="expression" dxfId="10212" priority="13111">
      <formula>IF(AD68=TRUE,TRUE,FALSE)</formula>
    </cfRule>
  </conditionalFormatting>
  <conditionalFormatting sqref="AD69">
    <cfRule type="expression" dxfId="10211" priority="12453">
      <formula>IF(AD70=TRUE,TRUE,FALSE)</formula>
    </cfRule>
  </conditionalFormatting>
  <conditionalFormatting sqref="AD71">
    <cfRule type="expression" dxfId="10210" priority="12167">
      <formula>IF(AD72=TRUE,TRUE,FALSE)</formula>
    </cfRule>
  </conditionalFormatting>
  <conditionalFormatting sqref="AD73">
    <cfRule type="expression" dxfId="10209" priority="11509">
      <formula>IF(AD74=TRUE,TRUE,FALSE)</formula>
    </cfRule>
  </conditionalFormatting>
  <conditionalFormatting sqref="AD75">
    <cfRule type="expression" dxfId="10208" priority="11223">
      <formula>IF(AD76=TRUE,TRUE,FALSE)</formula>
    </cfRule>
  </conditionalFormatting>
  <conditionalFormatting sqref="AD77">
    <cfRule type="expression" dxfId="10207" priority="10565">
      <formula>IF(AD78=TRUE,TRUE,FALSE)</formula>
    </cfRule>
  </conditionalFormatting>
  <conditionalFormatting sqref="AD79">
    <cfRule type="expression" dxfId="10206" priority="10279">
      <formula>IF(AD80=TRUE,TRUE,FALSE)</formula>
    </cfRule>
  </conditionalFormatting>
  <conditionalFormatting sqref="AD81">
    <cfRule type="expression" dxfId="10205" priority="9621">
      <formula>IF(AD82=TRUE,TRUE,FALSE)</formula>
    </cfRule>
  </conditionalFormatting>
  <conditionalFormatting sqref="AD83">
    <cfRule type="expression" dxfId="10204" priority="9335">
      <formula>IF(AD84=TRUE,TRUE,FALSE)</formula>
    </cfRule>
  </conditionalFormatting>
  <conditionalFormatting sqref="AD85">
    <cfRule type="expression" dxfId="10203" priority="8677">
      <formula>IF(AD86=TRUE,TRUE,FALSE)</formula>
    </cfRule>
  </conditionalFormatting>
  <conditionalFormatting sqref="AD87">
    <cfRule type="expression" dxfId="10202" priority="8391">
      <formula>IF(AD88=TRUE,TRUE,FALSE)</formula>
    </cfRule>
  </conditionalFormatting>
  <conditionalFormatting sqref="AD89">
    <cfRule type="expression" dxfId="10201" priority="7733">
      <formula>IF(AD90=TRUE,TRUE,FALSE)</formula>
    </cfRule>
  </conditionalFormatting>
  <conditionalFormatting sqref="AD91">
    <cfRule type="expression" dxfId="10200" priority="7447">
      <formula>IF(AD92=TRUE,TRUE,FALSE)</formula>
    </cfRule>
  </conditionalFormatting>
  <conditionalFormatting sqref="AD93">
    <cfRule type="expression" dxfId="10199" priority="6789">
      <formula>IF(AD94=TRUE,TRUE,FALSE)</formula>
    </cfRule>
  </conditionalFormatting>
  <conditionalFormatting sqref="AD95">
    <cfRule type="expression" dxfId="10198" priority="6503">
      <formula>IF(AD96=TRUE,TRUE,FALSE)</formula>
    </cfRule>
    <cfRule type="expression" dxfId="10197" priority="6502">
      <formula>IF(OR(AD$39="S / VC-Lot",AD$39="ST-Lot",AD$39="PT1",AD$39="PT2",AD$39="SOP",AD$39="SOP + 90 days"),TRUE,FALSE)</formula>
    </cfRule>
  </conditionalFormatting>
  <conditionalFormatting sqref="AD97">
    <cfRule type="expression" dxfId="10196" priority="5845">
      <formula>IF(AD98=TRUE,TRUE,FALSE)</formula>
    </cfRule>
  </conditionalFormatting>
  <conditionalFormatting sqref="AD99">
    <cfRule type="expression" dxfId="10195" priority="5559">
      <formula>IF(AD100=TRUE,TRUE,FALSE)</formula>
    </cfRule>
    <cfRule type="expression" dxfId="10194" priority="5558">
      <formula>IF(OR(AD$39="S / VC-Lot",AD$39="ST-Lot",AD$39="PT1",AD$39="PT2",AD$39="SOP",AD$39="SOP + 90 days"),TRUE,FALSE)</formula>
    </cfRule>
  </conditionalFormatting>
  <conditionalFormatting sqref="AD101">
    <cfRule type="expression" dxfId="10193" priority="4901">
      <formula>IF(AD102=TRUE,TRUE,FALSE)</formula>
    </cfRule>
  </conditionalFormatting>
  <conditionalFormatting sqref="AD103">
    <cfRule type="expression" dxfId="10192" priority="4615">
      <formula>IF(AD104=TRUE,TRUE,FALSE)</formula>
    </cfRule>
    <cfRule type="expression" dxfId="10191" priority="4614">
      <formula>IF(OR(AD$39="S / VC-Lot",AD$39="ST-Lot",AD$39="PT1",AD$39="PT2",AD$39="SOP",AD$39="SOP + 90 days"),TRUE,FALSE)</formula>
    </cfRule>
  </conditionalFormatting>
  <conditionalFormatting sqref="AD105">
    <cfRule type="expression" dxfId="10190" priority="3957">
      <formula>IF(AD106=TRUE,TRUE,FALSE)</formula>
    </cfRule>
  </conditionalFormatting>
  <conditionalFormatting sqref="AD107">
    <cfRule type="expression" dxfId="10189" priority="3671">
      <formula>IF(AD108=TRUE,TRUE,FALSE)</formula>
    </cfRule>
    <cfRule type="expression" dxfId="10188" priority="3670">
      <formula>IF(OR(AD$39="S / VC-Lot",AD$39="ST-Lot",AD$39="PT1",AD$39="PT2",AD$39="SOP",AD$39="SOP + 90 days"),TRUE,FALSE)</formula>
    </cfRule>
  </conditionalFormatting>
  <conditionalFormatting sqref="AD109">
    <cfRule type="expression" dxfId="10187" priority="3013">
      <formula>IF(AD110=TRUE,TRUE,FALSE)</formula>
    </cfRule>
  </conditionalFormatting>
  <conditionalFormatting sqref="AD111">
    <cfRule type="expression" dxfId="10186" priority="2727">
      <formula>IF(AD112=TRUE,TRUE,FALSE)</formula>
    </cfRule>
    <cfRule type="expression" dxfId="10185" priority="2726">
      <formula>IF(OR(AD$39="S / VC-Lot",AD$39="ST-Lot",AD$39="PT1",AD$39="PT2",AD$39="SOP",AD$39="SOP + 90 days"),TRUE,FALSE)</formula>
    </cfRule>
  </conditionalFormatting>
  <conditionalFormatting sqref="AD113">
    <cfRule type="expression" dxfId="10184" priority="2069">
      <formula>IF(AD114=TRUE,TRUE,FALSE)</formula>
    </cfRule>
  </conditionalFormatting>
  <conditionalFormatting sqref="AD115">
    <cfRule type="expression" dxfId="10183" priority="1974">
      <formula>IF(OR(AD$39="S / VC-Lot",AD$39="ST-Lot",AD$39="PT1",AD$39="PT2",AD$39="SOP",AD$39="SOP + 90 days"),TRUE,FALSE)</formula>
    </cfRule>
    <cfRule type="expression" dxfId="10182" priority="1975">
      <formula>IF(AD116=TRUE,TRUE,FALSE)</formula>
    </cfRule>
  </conditionalFormatting>
  <conditionalFormatting sqref="AD117">
    <cfRule type="expression" dxfId="10181" priority="1877">
      <formula>IF(AD118=TRUE,TRUE,FALSE)</formula>
    </cfRule>
  </conditionalFormatting>
  <conditionalFormatting sqref="AD119">
    <cfRule type="expression" dxfId="10180" priority="1782">
      <formula>IF(OR(AD$39="S / VC-Lot",AD$39="ST-Lot",AD$39="PT1",AD$39="PT2",AD$39="SOP",AD$39="SOP + 90 days"),TRUE,FALSE)</formula>
    </cfRule>
    <cfRule type="expression" dxfId="10179" priority="1783">
      <formula>IF(AD120=TRUE,TRUE,FALSE)</formula>
    </cfRule>
  </conditionalFormatting>
  <conditionalFormatting sqref="AE45">
    <cfRule type="expression" dxfId="10178" priority="18115">
      <formula>IF(AE46=TRUE,TRUE,FALSE)</formula>
    </cfRule>
  </conditionalFormatting>
  <conditionalFormatting sqref="AE47">
    <cfRule type="expression" dxfId="10177" priority="17829">
      <formula>IF(AE48=TRUE,TRUE,FALSE)</formula>
    </cfRule>
  </conditionalFormatting>
  <conditionalFormatting sqref="AE49">
    <cfRule type="expression" dxfId="10176" priority="17171">
      <formula>IF(AE50=TRUE,TRUE,FALSE)</formula>
    </cfRule>
  </conditionalFormatting>
  <conditionalFormatting sqref="AE51">
    <cfRule type="expression" dxfId="10175" priority="16885">
      <formula>IF(AE52=TRUE,TRUE,FALSE)</formula>
    </cfRule>
  </conditionalFormatting>
  <conditionalFormatting sqref="AE53">
    <cfRule type="expression" dxfId="10174" priority="16227">
      <formula>IF(AE54=TRUE,TRUE,FALSE)</formula>
    </cfRule>
  </conditionalFormatting>
  <conditionalFormatting sqref="AE55">
    <cfRule type="expression" dxfId="10173" priority="15941">
      <formula>IF(AE56=TRUE,TRUE,FALSE)</formula>
    </cfRule>
  </conditionalFormatting>
  <conditionalFormatting sqref="AE57">
    <cfRule type="expression" dxfId="10172" priority="15283">
      <formula>IF(AE58=TRUE,TRUE,FALSE)</formula>
    </cfRule>
  </conditionalFormatting>
  <conditionalFormatting sqref="AE59">
    <cfRule type="expression" dxfId="10171" priority="14997">
      <formula>IF(AE60=TRUE,TRUE,FALSE)</formula>
    </cfRule>
  </conditionalFormatting>
  <conditionalFormatting sqref="AE61">
    <cfRule type="expression" dxfId="10170" priority="14339">
      <formula>IF(AE62=TRUE,TRUE,FALSE)</formula>
    </cfRule>
  </conditionalFormatting>
  <conditionalFormatting sqref="AE63">
    <cfRule type="expression" dxfId="10169" priority="14053">
      <formula>IF(AE64=TRUE,TRUE,FALSE)</formula>
    </cfRule>
  </conditionalFormatting>
  <conditionalFormatting sqref="AE65">
    <cfRule type="expression" dxfId="10168" priority="13395">
      <formula>IF(AE66=TRUE,TRUE,FALSE)</formula>
    </cfRule>
  </conditionalFormatting>
  <conditionalFormatting sqref="AE67">
    <cfRule type="expression" dxfId="10167" priority="13109">
      <formula>IF(AE68=TRUE,TRUE,FALSE)</formula>
    </cfRule>
  </conditionalFormatting>
  <conditionalFormatting sqref="AE69">
    <cfRule type="expression" dxfId="10166" priority="12451">
      <formula>IF(AE70=TRUE,TRUE,FALSE)</formula>
    </cfRule>
  </conditionalFormatting>
  <conditionalFormatting sqref="AE71">
    <cfRule type="expression" dxfId="10165" priority="12165">
      <formula>IF(AE72=TRUE,TRUE,FALSE)</formula>
    </cfRule>
  </conditionalFormatting>
  <conditionalFormatting sqref="AE73">
    <cfRule type="expression" dxfId="10164" priority="11507">
      <formula>IF(AE74=TRUE,TRUE,FALSE)</formula>
    </cfRule>
  </conditionalFormatting>
  <conditionalFormatting sqref="AE75">
    <cfRule type="expression" dxfId="10163" priority="11221">
      <formula>IF(AE76=TRUE,TRUE,FALSE)</formula>
    </cfRule>
  </conditionalFormatting>
  <conditionalFormatting sqref="AE77">
    <cfRule type="expression" dxfId="10162" priority="10563">
      <formula>IF(AE78=TRUE,TRUE,FALSE)</formula>
    </cfRule>
  </conditionalFormatting>
  <conditionalFormatting sqref="AE79">
    <cfRule type="expression" dxfId="10161" priority="10277">
      <formula>IF(AE80=TRUE,TRUE,FALSE)</formula>
    </cfRule>
  </conditionalFormatting>
  <conditionalFormatting sqref="AE81">
    <cfRule type="expression" dxfId="10160" priority="9619">
      <formula>IF(AE82=TRUE,TRUE,FALSE)</formula>
    </cfRule>
  </conditionalFormatting>
  <conditionalFormatting sqref="AE83">
    <cfRule type="expression" dxfId="10159" priority="9333">
      <formula>IF(AE84=TRUE,TRUE,FALSE)</formula>
    </cfRule>
  </conditionalFormatting>
  <conditionalFormatting sqref="AE85">
    <cfRule type="expression" dxfId="10158" priority="8675">
      <formula>IF(AE86=TRUE,TRUE,FALSE)</formula>
    </cfRule>
  </conditionalFormatting>
  <conditionalFormatting sqref="AE87">
    <cfRule type="expression" dxfId="10157" priority="8389">
      <formula>IF(AE88=TRUE,TRUE,FALSE)</formula>
    </cfRule>
  </conditionalFormatting>
  <conditionalFormatting sqref="AE89">
    <cfRule type="expression" dxfId="10156" priority="7731">
      <formula>IF(AE90=TRUE,TRUE,FALSE)</formula>
    </cfRule>
  </conditionalFormatting>
  <conditionalFormatting sqref="AE91">
    <cfRule type="expression" dxfId="10155" priority="7445">
      <formula>IF(AE92=TRUE,TRUE,FALSE)</formula>
    </cfRule>
  </conditionalFormatting>
  <conditionalFormatting sqref="AE93">
    <cfRule type="expression" dxfId="10154" priority="6787">
      <formula>IF(AE94=TRUE,TRUE,FALSE)</formula>
    </cfRule>
  </conditionalFormatting>
  <conditionalFormatting sqref="AE95">
    <cfRule type="expression" dxfId="10153" priority="6501">
      <formula>IF(AE96=TRUE,TRUE,FALSE)</formula>
    </cfRule>
    <cfRule type="expression" dxfId="10152" priority="6500">
      <formula>IF(OR(AE$39="S / VC-Lot",AE$39="ST-Lot",AE$39="PT1",AE$39="PT2",AE$39="SOP",AE$39="SOP + 90 days"),TRUE,FALSE)</formula>
    </cfRule>
  </conditionalFormatting>
  <conditionalFormatting sqref="AE97">
    <cfRule type="expression" dxfId="10151" priority="5843">
      <formula>IF(AE98=TRUE,TRUE,FALSE)</formula>
    </cfRule>
  </conditionalFormatting>
  <conditionalFormatting sqref="AE99">
    <cfRule type="expression" dxfId="10150" priority="5556">
      <formula>IF(OR(AE$39="S / VC-Lot",AE$39="ST-Lot",AE$39="PT1",AE$39="PT2",AE$39="SOP",AE$39="SOP + 90 days"),TRUE,FALSE)</formula>
    </cfRule>
    <cfRule type="expression" dxfId="10149" priority="5557">
      <formula>IF(AE100=TRUE,TRUE,FALSE)</formula>
    </cfRule>
  </conditionalFormatting>
  <conditionalFormatting sqref="AE101">
    <cfRule type="expression" dxfId="10148" priority="4899">
      <formula>IF(AE102=TRUE,TRUE,FALSE)</formula>
    </cfRule>
  </conditionalFormatting>
  <conditionalFormatting sqref="AE103">
    <cfRule type="expression" dxfId="10147" priority="4613">
      <formula>IF(AE104=TRUE,TRUE,FALSE)</formula>
    </cfRule>
    <cfRule type="expression" dxfId="10146" priority="4612">
      <formula>IF(OR(AE$39="S / VC-Lot",AE$39="ST-Lot",AE$39="PT1",AE$39="PT2",AE$39="SOP",AE$39="SOP + 90 days"),TRUE,FALSE)</formula>
    </cfRule>
  </conditionalFormatting>
  <conditionalFormatting sqref="AE105">
    <cfRule type="expression" dxfId="10145" priority="3955">
      <formula>IF(AE106=TRUE,TRUE,FALSE)</formula>
    </cfRule>
  </conditionalFormatting>
  <conditionalFormatting sqref="AE107">
    <cfRule type="expression" dxfId="10144" priority="3669">
      <formula>IF(AE108=TRUE,TRUE,FALSE)</formula>
    </cfRule>
    <cfRule type="expression" dxfId="10143" priority="3668">
      <formula>IF(OR(AE$39="S / VC-Lot",AE$39="ST-Lot",AE$39="PT1",AE$39="PT2",AE$39="SOP",AE$39="SOP + 90 days"),TRUE,FALSE)</formula>
    </cfRule>
  </conditionalFormatting>
  <conditionalFormatting sqref="AE109">
    <cfRule type="expression" dxfId="10142" priority="3011">
      <formula>IF(AE110=TRUE,TRUE,FALSE)</formula>
    </cfRule>
  </conditionalFormatting>
  <conditionalFormatting sqref="AE111">
    <cfRule type="expression" dxfId="10141" priority="2725">
      <formula>IF(AE112=TRUE,TRUE,FALSE)</formula>
    </cfRule>
    <cfRule type="expression" dxfId="10140" priority="2724">
      <formula>IF(OR(AE$39="S / VC-Lot",AE$39="ST-Lot",AE$39="PT1",AE$39="PT2",AE$39="SOP",AE$39="SOP + 90 days"),TRUE,FALSE)</formula>
    </cfRule>
  </conditionalFormatting>
  <conditionalFormatting sqref="AE113">
    <cfRule type="expression" dxfId="10139" priority="2067">
      <formula>IF(AE114=TRUE,TRUE,FALSE)</formula>
    </cfRule>
  </conditionalFormatting>
  <conditionalFormatting sqref="AE115">
    <cfRule type="expression" dxfId="10138" priority="1973">
      <formula>IF(AE116=TRUE,TRUE,FALSE)</formula>
    </cfRule>
    <cfRule type="expression" dxfId="10137" priority="1972">
      <formula>IF(OR(AE$39="S / VC-Lot",AE$39="ST-Lot",AE$39="PT1",AE$39="PT2",AE$39="SOP",AE$39="SOP + 90 days"),TRUE,FALSE)</formula>
    </cfRule>
  </conditionalFormatting>
  <conditionalFormatting sqref="AE117">
    <cfRule type="expression" dxfId="10136" priority="1875">
      <formula>IF(AE118=TRUE,TRUE,FALSE)</formula>
    </cfRule>
  </conditionalFormatting>
  <conditionalFormatting sqref="AE119">
    <cfRule type="expression" dxfId="10135" priority="1781">
      <formula>IF(AE120=TRUE,TRUE,FALSE)</formula>
    </cfRule>
    <cfRule type="expression" dxfId="10134" priority="1780">
      <formula>IF(OR(AE$39="S / VC-Lot",AE$39="ST-Lot",AE$39="PT1",AE$39="PT2",AE$39="SOP",AE$39="SOP + 90 days"),TRUE,FALSE)</formula>
    </cfRule>
  </conditionalFormatting>
  <conditionalFormatting sqref="AF45">
    <cfRule type="expression" dxfId="10133" priority="18113">
      <formula>IF(AF46=TRUE,TRUE,FALSE)</formula>
    </cfRule>
  </conditionalFormatting>
  <conditionalFormatting sqref="AF47">
    <cfRule type="expression" dxfId="10132" priority="17827">
      <formula>IF(AF48=TRUE,TRUE,FALSE)</formula>
    </cfRule>
  </conditionalFormatting>
  <conditionalFormatting sqref="AF49">
    <cfRule type="expression" dxfId="10131" priority="17169">
      <formula>IF(AF50=TRUE,TRUE,FALSE)</formula>
    </cfRule>
  </conditionalFormatting>
  <conditionalFormatting sqref="AF51">
    <cfRule type="expression" dxfId="10130" priority="16883">
      <formula>IF(AF52=TRUE,TRUE,FALSE)</formula>
    </cfRule>
  </conditionalFormatting>
  <conditionalFormatting sqref="AF53">
    <cfRule type="expression" dxfId="10129" priority="16225">
      <formula>IF(AF54=TRUE,TRUE,FALSE)</formula>
    </cfRule>
  </conditionalFormatting>
  <conditionalFormatting sqref="AF55">
    <cfRule type="expression" dxfId="10128" priority="15939">
      <formula>IF(AF56=TRUE,TRUE,FALSE)</formula>
    </cfRule>
  </conditionalFormatting>
  <conditionalFormatting sqref="AF57">
    <cfRule type="expression" dxfId="10127" priority="15281">
      <formula>IF(AF58=TRUE,TRUE,FALSE)</formula>
    </cfRule>
  </conditionalFormatting>
  <conditionalFormatting sqref="AF59">
    <cfRule type="expression" dxfId="10126" priority="14995">
      <formula>IF(AF60=TRUE,TRUE,FALSE)</formula>
    </cfRule>
  </conditionalFormatting>
  <conditionalFormatting sqref="AF61">
    <cfRule type="expression" dxfId="10125" priority="14337">
      <formula>IF(AF62=TRUE,TRUE,FALSE)</formula>
    </cfRule>
  </conditionalFormatting>
  <conditionalFormatting sqref="AF63">
    <cfRule type="expression" dxfId="10124" priority="14051">
      <formula>IF(AF64=TRUE,TRUE,FALSE)</formula>
    </cfRule>
  </conditionalFormatting>
  <conditionalFormatting sqref="AF65">
    <cfRule type="expression" dxfId="10123" priority="13393">
      <formula>IF(AF66=TRUE,TRUE,FALSE)</formula>
    </cfRule>
  </conditionalFormatting>
  <conditionalFormatting sqref="AF67">
    <cfRule type="expression" dxfId="10122" priority="13107">
      <formula>IF(AF68=TRUE,TRUE,FALSE)</formula>
    </cfRule>
  </conditionalFormatting>
  <conditionalFormatting sqref="AF69">
    <cfRule type="expression" dxfId="10121" priority="12449">
      <formula>IF(AF70=TRUE,TRUE,FALSE)</formula>
    </cfRule>
  </conditionalFormatting>
  <conditionalFormatting sqref="AF71">
    <cfRule type="expression" dxfId="10120" priority="12163">
      <formula>IF(AF72=TRUE,TRUE,FALSE)</formula>
    </cfRule>
  </conditionalFormatting>
  <conditionalFormatting sqref="AF73">
    <cfRule type="expression" dxfId="10119" priority="11505">
      <formula>IF(AF74=TRUE,TRUE,FALSE)</formula>
    </cfRule>
  </conditionalFormatting>
  <conditionalFormatting sqref="AF75">
    <cfRule type="expression" dxfId="10118" priority="11219">
      <formula>IF(AF76=TRUE,TRUE,FALSE)</formula>
    </cfRule>
  </conditionalFormatting>
  <conditionalFormatting sqref="AF77">
    <cfRule type="expression" dxfId="10117" priority="10561">
      <formula>IF(AF78=TRUE,TRUE,FALSE)</formula>
    </cfRule>
  </conditionalFormatting>
  <conditionalFormatting sqref="AF79">
    <cfRule type="expression" dxfId="10116" priority="10275">
      <formula>IF(AF80=TRUE,TRUE,FALSE)</formula>
    </cfRule>
  </conditionalFormatting>
  <conditionalFormatting sqref="AF81">
    <cfRule type="expression" dxfId="10115" priority="9617">
      <formula>IF(AF82=TRUE,TRUE,FALSE)</formula>
    </cfRule>
  </conditionalFormatting>
  <conditionalFormatting sqref="AF83">
    <cfRule type="expression" dxfId="10114" priority="9331">
      <formula>IF(AF84=TRUE,TRUE,FALSE)</formula>
    </cfRule>
  </conditionalFormatting>
  <conditionalFormatting sqref="AF85">
    <cfRule type="expression" dxfId="10113" priority="8673">
      <formula>IF(AF86=TRUE,TRUE,FALSE)</formula>
    </cfRule>
  </conditionalFormatting>
  <conditionalFormatting sqref="AF87">
    <cfRule type="expression" dxfId="10112" priority="8387">
      <formula>IF(AF88=TRUE,TRUE,FALSE)</formula>
    </cfRule>
  </conditionalFormatting>
  <conditionalFormatting sqref="AF89">
    <cfRule type="expression" dxfId="10111" priority="7729">
      <formula>IF(AF90=TRUE,TRUE,FALSE)</formula>
    </cfRule>
  </conditionalFormatting>
  <conditionalFormatting sqref="AF91">
    <cfRule type="expression" dxfId="10110" priority="7443">
      <formula>IF(AF92=TRUE,TRUE,FALSE)</formula>
    </cfRule>
  </conditionalFormatting>
  <conditionalFormatting sqref="AF93">
    <cfRule type="expression" dxfId="10109" priority="6785">
      <formula>IF(AF94=TRUE,TRUE,FALSE)</formula>
    </cfRule>
  </conditionalFormatting>
  <conditionalFormatting sqref="AF95">
    <cfRule type="expression" dxfId="10108" priority="6499">
      <formula>IF(AF96=TRUE,TRUE,FALSE)</formula>
    </cfRule>
    <cfRule type="expression" dxfId="10107" priority="6498">
      <formula>IF(OR(AF$39="S / VC-Lot",AF$39="ST-Lot",AF$39="PT1",AF$39="PT2",AF$39="SOP",AF$39="SOP + 90 days"),TRUE,FALSE)</formula>
    </cfRule>
  </conditionalFormatting>
  <conditionalFormatting sqref="AF97">
    <cfRule type="expression" dxfId="10106" priority="5841">
      <formula>IF(AF98=TRUE,TRUE,FALSE)</formula>
    </cfRule>
  </conditionalFormatting>
  <conditionalFormatting sqref="AF99">
    <cfRule type="expression" dxfId="10105" priority="5554">
      <formula>IF(OR(AF$39="S / VC-Lot",AF$39="ST-Lot",AF$39="PT1",AF$39="PT2",AF$39="SOP",AF$39="SOP + 90 days"),TRUE,FALSE)</formula>
    </cfRule>
    <cfRule type="expression" dxfId="10104" priority="5555">
      <formula>IF(AF100=TRUE,TRUE,FALSE)</formula>
    </cfRule>
  </conditionalFormatting>
  <conditionalFormatting sqref="AF101">
    <cfRule type="expression" dxfId="10103" priority="4897">
      <formula>IF(AF102=TRUE,TRUE,FALSE)</formula>
    </cfRule>
  </conditionalFormatting>
  <conditionalFormatting sqref="AF103">
    <cfRule type="expression" dxfId="10102" priority="4611">
      <formula>IF(AF104=TRUE,TRUE,FALSE)</formula>
    </cfRule>
    <cfRule type="expression" dxfId="10101" priority="4610">
      <formula>IF(OR(AF$39="S / VC-Lot",AF$39="ST-Lot",AF$39="PT1",AF$39="PT2",AF$39="SOP",AF$39="SOP + 90 days"),TRUE,FALSE)</formula>
    </cfRule>
  </conditionalFormatting>
  <conditionalFormatting sqref="AF105">
    <cfRule type="expression" dxfId="10100" priority="3953">
      <formula>IF(AF106=TRUE,TRUE,FALSE)</formula>
    </cfRule>
  </conditionalFormatting>
  <conditionalFormatting sqref="AF107">
    <cfRule type="expression" dxfId="10099" priority="3667">
      <formula>IF(AF108=TRUE,TRUE,FALSE)</formula>
    </cfRule>
    <cfRule type="expression" dxfId="10098" priority="3666">
      <formula>IF(OR(AF$39="S / VC-Lot",AF$39="ST-Lot",AF$39="PT1",AF$39="PT2",AF$39="SOP",AF$39="SOP + 90 days"),TRUE,FALSE)</formula>
    </cfRule>
  </conditionalFormatting>
  <conditionalFormatting sqref="AF109">
    <cfRule type="expression" dxfId="10097" priority="3009">
      <formula>IF(AF110=TRUE,TRUE,FALSE)</formula>
    </cfRule>
  </conditionalFormatting>
  <conditionalFormatting sqref="AF111">
    <cfRule type="expression" dxfId="10096" priority="2723">
      <formula>IF(AF112=TRUE,TRUE,FALSE)</formula>
    </cfRule>
    <cfRule type="expression" dxfId="10095" priority="2722">
      <formula>IF(OR(AF$39="S / VC-Lot",AF$39="ST-Lot",AF$39="PT1",AF$39="PT2",AF$39="SOP",AF$39="SOP + 90 days"),TRUE,FALSE)</formula>
    </cfRule>
  </conditionalFormatting>
  <conditionalFormatting sqref="AF113">
    <cfRule type="expression" dxfId="10094" priority="2065">
      <formula>IF(AF114=TRUE,TRUE,FALSE)</formula>
    </cfRule>
  </conditionalFormatting>
  <conditionalFormatting sqref="AF115">
    <cfRule type="expression" dxfId="10093" priority="1970">
      <formula>IF(OR(AF$39="S / VC-Lot",AF$39="ST-Lot",AF$39="PT1",AF$39="PT2",AF$39="SOP",AF$39="SOP + 90 days"),TRUE,FALSE)</formula>
    </cfRule>
    <cfRule type="expression" dxfId="10092" priority="1971">
      <formula>IF(AF116=TRUE,TRUE,FALSE)</formula>
    </cfRule>
  </conditionalFormatting>
  <conditionalFormatting sqref="AF117">
    <cfRule type="expression" dxfId="10091" priority="1873">
      <formula>IF(AF118=TRUE,TRUE,FALSE)</formula>
    </cfRule>
  </conditionalFormatting>
  <conditionalFormatting sqref="AF119">
    <cfRule type="expression" dxfId="10090" priority="1778">
      <formula>IF(OR(AF$39="S / VC-Lot",AF$39="ST-Lot",AF$39="PT1",AF$39="PT2",AF$39="SOP",AF$39="SOP + 90 days"),TRUE,FALSE)</formula>
    </cfRule>
    <cfRule type="expression" dxfId="10089" priority="1779">
      <formula>IF(AF120=TRUE,TRUE,FALSE)</formula>
    </cfRule>
  </conditionalFormatting>
  <conditionalFormatting sqref="AG45">
    <cfRule type="expression" dxfId="10088" priority="18111">
      <formula>IF(AG46=TRUE,TRUE,FALSE)</formula>
    </cfRule>
  </conditionalFormatting>
  <conditionalFormatting sqref="AG47">
    <cfRule type="expression" dxfId="10087" priority="17825">
      <formula>IF(AG48=TRUE,TRUE,FALSE)</formula>
    </cfRule>
  </conditionalFormatting>
  <conditionalFormatting sqref="AG49">
    <cfRule type="expression" dxfId="10086" priority="17167">
      <formula>IF(AG50=TRUE,TRUE,FALSE)</formula>
    </cfRule>
  </conditionalFormatting>
  <conditionalFormatting sqref="AG51">
    <cfRule type="expression" dxfId="10085" priority="16881">
      <formula>IF(AG52=TRUE,TRUE,FALSE)</formula>
    </cfRule>
  </conditionalFormatting>
  <conditionalFormatting sqref="AG53">
    <cfRule type="expression" dxfId="10084" priority="16223">
      <formula>IF(AG54=TRUE,TRUE,FALSE)</formula>
    </cfRule>
  </conditionalFormatting>
  <conditionalFormatting sqref="AG55">
    <cfRule type="expression" dxfId="10083" priority="15937">
      <formula>IF(AG56=TRUE,TRUE,FALSE)</formula>
    </cfRule>
  </conditionalFormatting>
  <conditionalFormatting sqref="AG57">
    <cfRule type="expression" dxfId="10082" priority="15279">
      <formula>IF(AG58=TRUE,TRUE,FALSE)</formula>
    </cfRule>
  </conditionalFormatting>
  <conditionalFormatting sqref="AG59">
    <cfRule type="expression" dxfId="10081" priority="14993">
      <formula>IF(AG60=TRUE,TRUE,FALSE)</formula>
    </cfRule>
  </conditionalFormatting>
  <conditionalFormatting sqref="AG61">
    <cfRule type="expression" dxfId="10080" priority="14335">
      <formula>IF(AG62=TRUE,TRUE,FALSE)</formula>
    </cfRule>
  </conditionalFormatting>
  <conditionalFormatting sqref="AG63">
    <cfRule type="expression" dxfId="10079" priority="14049">
      <formula>IF(AG64=TRUE,TRUE,FALSE)</formula>
    </cfRule>
  </conditionalFormatting>
  <conditionalFormatting sqref="AG65">
    <cfRule type="expression" dxfId="10078" priority="13391">
      <formula>IF(AG66=TRUE,TRUE,FALSE)</formula>
    </cfRule>
  </conditionalFormatting>
  <conditionalFormatting sqref="AG67">
    <cfRule type="expression" dxfId="10077" priority="13105">
      <formula>IF(AG68=TRUE,TRUE,FALSE)</formula>
    </cfRule>
  </conditionalFormatting>
  <conditionalFormatting sqref="AG69">
    <cfRule type="expression" dxfId="10076" priority="12447">
      <formula>IF(AG70=TRUE,TRUE,FALSE)</formula>
    </cfRule>
  </conditionalFormatting>
  <conditionalFormatting sqref="AG71">
    <cfRule type="expression" dxfId="10075" priority="12161">
      <formula>IF(AG72=TRUE,TRUE,FALSE)</formula>
    </cfRule>
  </conditionalFormatting>
  <conditionalFormatting sqref="AG73">
    <cfRule type="expression" dxfId="10074" priority="11503">
      <formula>IF(AG74=TRUE,TRUE,FALSE)</formula>
    </cfRule>
  </conditionalFormatting>
  <conditionalFormatting sqref="AG75">
    <cfRule type="expression" dxfId="10073" priority="11217">
      <formula>IF(AG76=TRUE,TRUE,FALSE)</formula>
    </cfRule>
  </conditionalFormatting>
  <conditionalFormatting sqref="AG77">
    <cfRule type="expression" dxfId="10072" priority="10559">
      <formula>IF(AG78=TRUE,TRUE,FALSE)</formula>
    </cfRule>
  </conditionalFormatting>
  <conditionalFormatting sqref="AG79">
    <cfRule type="expression" dxfId="10071" priority="10273">
      <formula>IF(AG80=TRUE,TRUE,FALSE)</formula>
    </cfRule>
  </conditionalFormatting>
  <conditionalFormatting sqref="AG81">
    <cfRule type="expression" dxfId="10070" priority="9615">
      <formula>IF(AG82=TRUE,TRUE,FALSE)</formula>
    </cfRule>
  </conditionalFormatting>
  <conditionalFormatting sqref="AG83">
    <cfRule type="expression" dxfId="10069" priority="9329">
      <formula>IF(AG84=TRUE,TRUE,FALSE)</formula>
    </cfRule>
  </conditionalFormatting>
  <conditionalFormatting sqref="AG85">
    <cfRule type="expression" dxfId="10068" priority="8671">
      <formula>IF(AG86=TRUE,TRUE,FALSE)</formula>
    </cfRule>
  </conditionalFormatting>
  <conditionalFormatting sqref="AG87">
    <cfRule type="expression" dxfId="10067" priority="8385">
      <formula>IF(AG88=TRUE,TRUE,FALSE)</formula>
    </cfRule>
  </conditionalFormatting>
  <conditionalFormatting sqref="AG89">
    <cfRule type="expression" dxfId="10066" priority="7727">
      <formula>IF(AG90=TRUE,TRUE,FALSE)</formula>
    </cfRule>
  </conditionalFormatting>
  <conditionalFormatting sqref="AG91">
    <cfRule type="expression" dxfId="10065" priority="7441">
      <formula>IF(AG92=TRUE,TRUE,FALSE)</formula>
    </cfRule>
  </conditionalFormatting>
  <conditionalFormatting sqref="AG93">
    <cfRule type="expression" dxfId="10064" priority="6783">
      <formula>IF(AG94=TRUE,TRUE,FALSE)</formula>
    </cfRule>
  </conditionalFormatting>
  <conditionalFormatting sqref="AG95">
    <cfRule type="expression" dxfId="10063" priority="6497">
      <formula>IF(AG96=TRUE,TRUE,FALSE)</formula>
    </cfRule>
    <cfRule type="expression" dxfId="10062" priority="6496">
      <formula>IF(OR(AG$39="S / VC-Lot",AG$39="ST-Lot",AG$39="PT1",AG$39="PT2",AG$39="SOP",AG$39="SOP + 90 days"),TRUE,FALSE)</formula>
    </cfRule>
  </conditionalFormatting>
  <conditionalFormatting sqref="AG97">
    <cfRule type="expression" dxfId="10061" priority="5839">
      <formula>IF(AG98=TRUE,TRUE,FALSE)</formula>
    </cfRule>
  </conditionalFormatting>
  <conditionalFormatting sqref="AG99">
    <cfRule type="expression" dxfId="10060" priority="5552">
      <formula>IF(OR(AG$39="S / VC-Lot",AG$39="ST-Lot",AG$39="PT1",AG$39="PT2",AG$39="SOP",AG$39="SOP + 90 days"),TRUE,FALSE)</formula>
    </cfRule>
    <cfRule type="expression" dxfId="10059" priority="5553">
      <formula>IF(AG100=TRUE,TRUE,FALSE)</formula>
    </cfRule>
  </conditionalFormatting>
  <conditionalFormatting sqref="AG101">
    <cfRule type="expression" dxfId="10058" priority="4895">
      <formula>IF(AG102=TRUE,TRUE,FALSE)</formula>
    </cfRule>
  </conditionalFormatting>
  <conditionalFormatting sqref="AG103">
    <cfRule type="expression" dxfId="10057" priority="4609">
      <formula>IF(AG104=TRUE,TRUE,FALSE)</formula>
    </cfRule>
    <cfRule type="expression" dxfId="10056" priority="4608">
      <formula>IF(OR(AG$39="S / VC-Lot",AG$39="ST-Lot",AG$39="PT1",AG$39="PT2",AG$39="SOP",AG$39="SOP + 90 days"),TRUE,FALSE)</formula>
    </cfRule>
  </conditionalFormatting>
  <conditionalFormatting sqref="AG105">
    <cfRule type="expression" dxfId="10055" priority="3951">
      <formula>IF(AG106=TRUE,TRUE,FALSE)</formula>
    </cfRule>
  </conditionalFormatting>
  <conditionalFormatting sqref="AG107">
    <cfRule type="expression" dxfId="10054" priority="3665">
      <formula>IF(AG108=TRUE,TRUE,FALSE)</formula>
    </cfRule>
    <cfRule type="expression" dxfId="10053" priority="3664">
      <formula>IF(OR(AG$39="S / VC-Lot",AG$39="ST-Lot",AG$39="PT1",AG$39="PT2",AG$39="SOP",AG$39="SOP + 90 days"),TRUE,FALSE)</formula>
    </cfRule>
  </conditionalFormatting>
  <conditionalFormatting sqref="AG109">
    <cfRule type="expression" dxfId="10052" priority="3007">
      <formula>IF(AG110=TRUE,TRUE,FALSE)</formula>
    </cfRule>
  </conditionalFormatting>
  <conditionalFormatting sqref="AG111">
    <cfRule type="expression" dxfId="10051" priority="2720">
      <formula>IF(OR(AG$39="S / VC-Lot",AG$39="ST-Lot",AG$39="PT1",AG$39="PT2",AG$39="SOP",AG$39="SOP + 90 days"),TRUE,FALSE)</formula>
    </cfRule>
    <cfRule type="expression" dxfId="10050" priority="2721">
      <formula>IF(AG112=TRUE,TRUE,FALSE)</formula>
    </cfRule>
  </conditionalFormatting>
  <conditionalFormatting sqref="AG113">
    <cfRule type="expression" dxfId="10049" priority="2063">
      <formula>IF(AG114=TRUE,TRUE,FALSE)</formula>
    </cfRule>
  </conditionalFormatting>
  <conditionalFormatting sqref="AG115">
    <cfRule type="expression" dxfId="10048" priority="1968">
      <formula>IF(OR(AG$39="S / VC-Lot",AG$39="ST-Lot",AG$39="PT1",AG$39="PT2",AG$39="SOP",AG$39="SOP + 90 days"),TRUE,FALSE)</formula>
    </cfRule>
    <cfRule type="expression" dxfId="10047" priority="1969">
      <formula>IF(AG116=TRUE,TRUE,FALSE)</formula>
    </cfRule>
  </conditionalFormatting>
  <conditionalFormatting sqref="AG117">
    <cfRule type="expression" dxfId="10046" priority="1871">
      <formula>IF(AG118=TRUE,TRUE,FALSE)</formula>
    </cfRule>
  </conditionalFormatting>
  <conditionalFormatting sqref="AG119">
    <cfRule type="expression" dxfId="10045" priority="1777">
      <formula>IF(AG120=TRUE,TRUE,FALSE)</formula>
    </cfRule>
    <cfRule type="expression" dxfId="10044" priority="1776">
      <formula>IF(OR(AG$39="S / VC-Lot",AG$39="ST-Lot",AG$39="PT1",AG$39="PT2",AG$39="SOP",AG$39="SOP + 90 days"),TRUE,FALSE)</formula>
    </cfRule>
  </conditionalFormatting>
  <conditionalFormatting sqref="AH45">
    <cfRule type="expression" dxfId="10043" priority="18109">
      <formula>IF(AH46=TRUE,TRUE,FALSE)</formula>
    </cfRule>
  </conditionalFormatting>
  <conditionalFormatting sqref="AH47">
    <cfRule type="expression" dxfId="10042" priority="17823">
      <formula>IF(AH48=TRUE,TRUE,FALSE)</formula>
    </cfRule>
  </conditionalFormatting>
  <conditionalFormatting sqref="AH49">
    <cfRule type="expression" dxfId="10041" priority="17165">
      <formula>IF(AH50=TRUE,TRUE,FALSE)</formula>
    </cfRule>
  </conditionalFormatting>
  <conditionalFormatting sqref="AH51">
    <cfRule type="expression" dxfId="10040" priority="16879">
      <formula>IF(AH52=TRUE,TRUE,FALSE)</formula>
    </cfRule>
  </conditionalFormatting>
  <conditionalFormatting sqref="AH53">
    <cfRule type="expression" dxfId="10039" priority="16221">
      <formula>IF(AH54=TRUE,TRUE,FALSE)</formula>
    </cfRule>
  </conditionalFormatting>
  <conditionalFormatting sqref="AH55">
    <cfRule type="expression" dxfId="10038" priority="15935">
      <formula>IF(AH56=TRUE,TRUE,FALSE)</formula>
    </cfRule>
  </conditionalFormatting>
  <conditionalFormatting sqref="AH57">
    <cfRule type="expression" dxfId="10037" priority="15277">
      <formula>IF(AH58=TRUE,TRUE,FALSE)</formula>
    </cfRule>
  </conditionalFormatting>
  <conditionalFormatting sqref="AH59">
    <cfRule type="expression" dxfId="10036" priority="14991">
      <formula>IF(AH60=TRUE,TRUE,FALSE)</formula>
    </cfRule>
  </conditionalFormatting>
  <conditionalFormatting sqref="AH61">
    <cfRule type="expression" dxfId="10035" priority="14333">
      <formula>IF(AH62=TRUE,TRUE,FALSE)</formula>
    </cfRule>
  </conditionalFormatting>
  <conditionalFormatting sqref="AH63">
    <cfRule type="expression" dxfId="10034" priority="14047">
      <formula>IF(AH64=TRUE,TRUE,FALSE)</formula>
    </cfRule>
  </conditionalFormatting>
  <conditionalFormatting sqref="AH65">
    <cfRule type="expression" dxfId="10033" priority="13389">
      <formula>IF(AH66=TRUE,TRUE,FALSE)</formula>
    </cfRule>
  </conditionalFormatting>
  <conditionalFormatting sqref="AH67">
    <cfRule type="expression" dxfId="10032" priority="13103">
      <formula>IF(AH68=TRUE,TRUE,FALSE)</formula>
    </cfRule>
  </conditionalFormatting>
  <conditionalFormatting sqref="AH69">
    <cfRule type="expression" dxfId="10031" priority="12445">
      <formula>IF(AH70=TRUE,TRUE,FALSE)</formula>
    </cfRule>
  </conditionalFormatting>
  <conditionalFormatting sqref="AH71">
    <cfRule type="expression" dxfId="10030" priority="12159">
      <formula>IF(AH72=TRUE,TRUE,FALSE)</formula>
    </cfRule>
  </conditionalFormatting>
  <conditionalFormatting sqref="AH73">
    <cfRule type="expression" dxfId="10029" priority="11501">
      <formula>IF(AH74=TRUE,TRUE,FALSE)</formula>
    </cfRule>
  </conditionalFormatting>
  <conditionalFormatting sqref="AH75">
    <cfRule type="expression" dxfId="10028" priority="11215">
      <formula>IF(AH76=TRUE,TRUE,FALSE)</formula>
    </cfRule>
  </conditionalFormatting>
  <conditionalFormatting sqref="AH77">
    <cfRule type="expression" dxfId="10027" priority="10557">
      <formula>IF(AH78=TRUE,TRUE,FALSE)</formula>
    </cfRule>
  </conditionalFormatting>
  <conditionalFormatting sqref="AH79">
    <cfRule type="expression" dxfId="10026" priority="10271">
      <formula>IF(AH80=TRUE,TRUE,FALSE)</formula>
    </cfRule>
  </conditionalFormatting>
  <conditionalFormatting sqref="AH81">
    <cfRule type="expression" dxfId="10025" priority="9613">
      <formula>IF(AH82=TRUE,TRUE,FALSE)</formula>
    </cfRule>
  </conditionalFormatting>
  <conditionalFormatting sqref="AH83">
    <cfRule type="expression" dxfId="10024" priority="9327">
      <formula>IF(AH84=TRUE,TRUE,FALSE)</formula>
    </cfRule>
  </conditionalFormatting>
  <conditionalFormatting sqref="AH85">
    <cfRule type="expression" dxfId="10023" priority="8669">
      <formula>IF(AH86=TRUE,TRUE,FALSE)</formula>
    </cfRule>
  </conditionalFormatting>
  <conditionalFormatting sqref="AH87">
    <cfRule type="expression" dxfId="10022" priority="8383">
      <formula>IF(AH88=TRUE,TRUE,FALSE)</formula>
    </cfRule>
  </conditionalFormatting>
  <conditionalFormatting sqref="AH89">
    <cfRule type="expression" dxfId="10021" priority="7725">
      <formula>IF(AH90=TRUE,TRUE,FALSE)</formula>
    </cfRule>
  </conditionalFormatting>
  <conditionalFormatting sqref="AH91">
    <cfRule type="expression" dxfId="10020" priority="7439">
      <formula>IF(AH92=TRUE,TRUE,FALSE)</formula>
    </cfRule>
  </conditionalFormatting>
  <conditionalFormatting sqref="AH93">
    <cfRule type="expression" dxfId="10019" priority="6781">
      <formula>IF(AH94=TRUE,TRUE,FALSE)</formula>
    </cfRule>
  </conditionalFormatting>
  <conditionalFormatting sqref="AH95">
    <cfRule type="expression" dxfId="10018" priority="6495">
      <formula>IF(AH96=TRUE,TRUE,FALSE)</formula>
    </cfRule>
    <cfRule type="expression" dxfId="10017" priority="6494">
      <formula>IF(OR(AH$39="S / VC-Lot",AH$39="ST-Lot",AH$39="PT1",AH$39="PT2",AH$39="SOP",AH$39="SOP + 90 days"),TRUE,FALSE)</formula>
    </cfRule>
  </conditionalFormatting>
  <conditionalFormatting sqref="AH97">
    <cfRule type="expression" dxfId="10016" priority="5837">
      <formula>IF(AH98=TRUE,TRUE,FALSE)</formula>
    </cfRule>
  </conditionalFormatting>
  <conditionalFormatting sqref="AH99">
    <cfRule type="expression" dxfId="10015" priority="5551">
      <formula>IF(AH100=TRUE,TRUE,FALSE)</formula>
    </cfRule>
    <cfRule type="expression" dxfId="10014" priority="5550">
      <formula>IF(OR(AH$39="S / VC-Lot",AH$39="ST-Lot",AH$39="PT1",AH$39="PT2",AH$39="SOP",AH$39="SOP + 90 days"),TRUE,FALSE)</formula>
    </cfRule>
  </conditionalFormatting>
  <conditionalFormatting sqref="AH101">
    <cfRule type="expression" dxfId="10013" priority="4893">
      <formula>IF(AH102=TRUE,TRUE,FALSE)</formula>
    </cfRule>
  </conditionalFormatting>
  <conditionalFormatting sqref="AH103">
    <cfRule type="expression" dxfId="10012" priority="4607">
      <formula>IF(AH104=TRUE,TRUE,FALSE)</formula>
    </cfRule>
    <cfRule type="expression" dxfId="10011" priority="4606">
      <formula>IF(OR(AH$39="S / VC-Lot",AH$39="ST-Lot",AH$39="PT1",AH$39="PT2",AH$39="SOP",AH$39="SOP + 90 days"),TRUE,FALSE)</formula>
    </cfRule>
  </conditionalFormatting>
  <conditionalFormatting sqref="AH105">
    <cfRule type="expression" dxfId="10010" priority="3949">
      <formula>IF(AH106=TRUE,TRUE,FALSE)</formula>
    </cfRule>
  </conditionalFormatting>
  <conditionalFormatting sqref="AH107">
    <cfRule type="expression" dxfId="10009" priority="3663">
      <formula>IF(AH108=TRUE,TRUE,FALSE)</formula>
    </cfRule>
    <cfRule type="expression" dxfId="10008" priority="3662">
      <formula>IF(OR(AH$39="S / VC-Lot",AH$39="ST-Lot",AH$39="PT1",AH$39="PT2",AH$39="SOP",AH$39="SOP + 90 days"),TRUE,FALSE)</formula>
    </cfRule>
  </conditionalFormatting>
  <conditionalFormatting sqref="AH109">
    <cfRule type="expression" dxfId="10007" priority="3005">
      <formula>IF(AH110=TRUE,TRUE,FALSE)</formula>
    </cfRule>
  </conditionalFormatting>
  <conditionalFormatting sqref="AH111">
    <cfRule type="expression" dxfId="10006" priority="2718">
      <formula>IF(OR(AH$39="S / VC-Lot",AH$39="ST-Lot",AH$39="PT1",AH$39="PT2",AH$39="SOP",AH$39="SOP + 90 days"),TRUE,FALSE)</formula>
    </cfRule>
    <cfRule type="expression" dxfId="10005" priority="2719">
      <formula>IF(AH112=TRUE,TRUE,FALSE)</formula>
    </cfRule>
  </conditionalFormatting>
  <conditionalFormatting sqref="AH113">
    <cfRule type="expression" dxfId="10004" priority="2061">
      <formula>IF(AH114=TRUE,TRUE,FALSE)</formula>
    </cfRule>
  </conditionalFormatting>
  <conditionalFormatting sqref="AH115">
    <cfRule type="expression" dxfId="10003" priority="1967">
      <formula>IF(AH116=TRUE,TRUE,FALSE)</formula>
    </cfRule>
    <cfRule type="expression" dxfId="10002" priority="1966">
      <formula>IF(OR(AH$39="S / VC-Lot",AH$39="ST-Lot",AH$39="PT1",AH$39="PT2",AH$39="SOP",AH$39="SOP + 90 days"),TRUE,FALSE)</formula>
    </cfRule>
  </conditionalFormatting>
  <conditionalFormatting sqref="AH117">
    <cfRule type="expression" dxfId="10001" priority="1869">
      <formula>IF(AH118=TRUE,TRUE,FALSE)</formula>
    </cfRule>
  </conditionalFormatting>
  <conditionalFormatting sqref="AH119">
    <cfRule type="expression" dxfId="10000" priority="1775">
      <formula>IF(AH120=TRUE,TRUE,FALSE)</formula>
    </cfRule>
    <cfRule type="expression" dxfId="9999" priority="1774">
      <formula>IF(OR(AH$39="S / VC-Lot",AH$39="ST-Lot",AH$39="PT1",AH$39="PT2",AH$39="SOP",AH$39="SOP + 90 days"),TRUE,FALSE)</formula>
    </cfRule>
  </conditionalFormatting>
  <conditionalFormatting sqref="AI45">
    <cfRule type="expression" dxfId="9998" priority="18107">
      <formula>IF(AI46=TRUE,TRUE,FALSE)</formula>
    </cfRule>
  </conditionalFormatting>
  <conditionalFormatting sqref="AI47">
    <cfRule type="expression" dxfId="9997" priority="17821">
      <formula>IF(AI48=TRUE,TRUE,FALSE)</formula>
    </cfRule>
  </conditionalFormatting>
  <conditionalFormatting sqref="AI49">
    <cfRule type="expression" dxfId="9996" priority="17163">
      <formula>IF(AI50=TRUE,TRUE,FALSE)</formula>
    </cfRule>
  </conditionalFormatting>
  <conditionalFormatting sqref="AI51">
    <cfRule type="expression" dxfId="9995" priority="16877">
      <formula>IF(AI52=TRUE,TRUE,FALSE)</formula>
    </cfRule>
  </conditionalFormatting>
  <conditionalFormatting sqref="AI53">
    <cfRule type="expression" dxfId="9994" priority="16219">
      <formula>IF(AI54=TRUE,TRUE,FALSE)</formula>
    </cfRule>
  </conditionalFormatting>
  <conditionalFormatting sqref="AI55">
    <cfRule type="expression" dxfId="9993" priority="15933">
      <formula>IF(AI56=TRUE,TRUE,FALSE)</formula>
    </cfRule>
  </conditionalFormatting>
  <conditionalFormatting sqref="AI57">
    <cfRule type="expression" dxfId="9992" priority="15275">
      <formula>IF(AI58=TRUE,TRUE,FALSE)</formula>
    </cfRule>
  </conditionalFormatting>
  <conditionalFormatting sqref="AI59">
    <cfRule type="expression" dxfId="9991" priority="14989">
      <formula>IF(AI60=TRUE,TRUE,FALSE)</formula>
    </cfRule>
  </conditionalFormatting>
  <conditionalFormatting sqref="AI61">
    <cfRule type="expression" dxfId="9990" priority="14331">
      <formula>IF(AI62=TRUE,TRUE,FALSE)</formula>
    </cfRule>
  </conditionalFormatting>
  <conditionalFormatting sqref="AI63">
    <cfRule type="expression" dxfId="9989" priority="14045">
      <formula>IF(AI64=TRUE,TRUE,FALSE)</formula>
    </cfRule>
  </conditionalFormatting>
  <conditionalFormatting sqref="AI65">
    <cfRule type="expression" dxfId="9988" priority="13387">
      <formula>IF(AI66=TRUE,TRUE,FALSE)</formula>
    </cfRule>
  </conditionalFormatting>
  <conditionalFormatting sqref="AI67">
    <cfRule type="expression" dxfId="9987" priority="13101">
      <formula>IF(AI68=TRUE,TRUE,FALSE)</formula>
    </cfRule>
  </conditionalFormatting>
  <conditionalFormatting sqref="AI69">
    <cfRule type="expression" dxfId="9986" priority="12443">
      <formula>IF(AI70=TRUE,TRUE,FALSE)</formula>
    </cfRule>
  </conditionalFormatting>
  <conditionalFormatting sqref="AI71">
    <cfRule type="expression" dxfId="9985" priority="12157">
      <formula>IF(AI72=TRUE,TRUE,FALSE)</formula>
    </cfRule>
  </conditionalFormatting>
  <conditionalFormatting sqref="AI73">
    <cfRule type="expression" dxfId="9984" priority="11499">
      <formula>IF(AI74=TRUE,TRUE,FALSE)</formula>
    </cfRule>
  </conditionalFormatting>
  <conditionalFormatting sqref="AI75">
    <cfRule type="expression" dxfId="9983" priority="11213">
      <formula>IF(AI76=TRUE,TRUE,FALSE)</formula>
    </cfRule>
  </conditionalFormatting>
  <conditionalFormatting sqref="AI77">
    <cfRule type="expression" dxfId="9982" priority="10555">
      <formula>IF(AI78=TRUE,TRUE,FALSE)</formula>
    </cfRule>
  </conditionalFormatting>
  <conditionalFormatting sqref="AI79">
    <cfRule type="expression" dxfId="9981" priority="10269">
      <formula>IF(AI80=TRUE,TRUE,FALSE)</formula>
    </cfRule>
  </conditionalFormatting>
  <conditionalFormatting sqref="AI81">
    <cfRule type="expression" dxfId="9980" priority="9611">
      <formula>IF(AI82=TRUE,TRUE,FALSE)</formula>
    </cfRule>
  </conditionalFormatting>
  <conditionalFormatting sqref="AI83">
    <cfRule type="expression" dxfId="9979" priority="9325">
      <formula>IF(AI84=TRUE,TRUE,FALSE)</formula>
    </cfRule>
  </conditionalFormatting>
  <conditionalFormatting sqref="AI85">
    <cfRule type="expression" dxfId="9978" priority="8667">
      <formula>IF(AI86=TRUE,TRUE,FALSE)</formula>
    </cfRule>
  </conditionalFormatting>
  <conditionalFormatting sqref="AI87">
    <cfRule type="expression" dxfId="9977" priority="8381">
      <formula>IF(AI88=TRUE,TRUE,FALSE)</formula>
    </cfRule>
  </conditionalFormatting>
  <conditionalFormatting sqref="AI89">
    <cfRule type="expression" dxfId="9976" priority="7723">
      <formula>IF(AI90=TRUE,TRUE,FALSE)</formula>
    </cfRule>
  </conditionalFormatting>
  <conditionalFormatting sqref="AI91">
    <cfRule type="expression" dxfId="9975" priority="7437">
      <formula>IF(AI92=TRUE,TRUE,FALSE)</formula>
    </cfRule>
  </conditionalFormatting>
  <conditionalFormatting sqref="AI93">
    <cfRule type="expression" dxfId="9974" priority="6779">
      <formula>IF(AI94=TRUE,TRUE,FALSE)</formula>
    </cfRule>
  </conditionalFormatting>
  <conditionalFormatting sqref="AI95">
    <cfRule type="expression" dxfId="9973" priority="6493">
      <formula>IF(AI96=TRUE,TRUE,FALSE)</formula>
    </cfRule>
    <cfRule type="expression" dxfId="9972" priority="6492">
      <formula>IF(OR(AI$39="S / VC-Lot",AI$39="ST-Lot",AI$39="PT1",AI$39="PT2",AI$39="SOP",AI$39="SOP + 90 days"),TRUE,FALSE)</formula>
    </cfRule>
  </conditionalFormatting>
  <conditionalFormatting sqref="AI97">
    <cfRule type="expression" dxfId="9971" priority="5835">
      <formula>IF(AI98=TRUE,TRUE,FALSE)</formula>
    </cfRule>
  </conditionalFormatting>
  <conditionalFormatting sqref="AI99">
    <cfRule type="expression" dxfId="9970" priority="5548">
      <formula>IF(OR(AI$39="S / VC-Lot",AI$39="ST-Lot",AI$39="PT1",AI$39="PT2",AI$39="SOP",AI$39="SOP + 90 days"),TRUE,FALSE)</formula>
    </cfRule>
    <cfRule type="expression" dxfId="9969" priority="5549">
      <formula>IF(AI100=TRUE,TRUE,FALSE)</formula>
    </cfRule>
  </conditionalFormatting>
  <conditionalFormatting sqref="AI101">
    <cfRule type="expression" dxfId="9968" priority="4891">
      <formula>IF(AI102=TRUE,TRUE,FALSE)</formula>
    </cfRule>
  </conditionalFormatting>
  <conditionalFormatting sqref="AI103">
    <cfRule type="expression" dxfId="9967" priority="4605">
      <formula>IF(AI104=TRUE,TRUE,FALSE)</formula>
    </cfRule>
    <cfRule type="expression" dxfId="9966" priority="4604">
      <formula>IF(OR(AI$39="S / VC-Lot",AI$39="ST-Lot",AI$39="PT1",AI$39="PT2",AI$39="SOP",AI$39="SOP + 90 days"),TRUE,FALSE)</formula>
    </cfRule>
  </conditionalFormatting>
  <conditionalFormatting sqref="AI105">
    <cfRule type="expression" dxfId="9965" priority="3947">
      <formula>IF(AI106=TRUE,TRUE,FALSE)</formula>
    </cfRule>
  </conditionalFormatting>
  <conditionalFormatting sqref="AI107">
    <cfRule type="expression" dxfId="9964" priority="3661">
      <formula>IF(AI108=TRUE,TRUE,FALSE)</formula>
    </cfRule>
    <cfRule type="expression" dxfId="9963" priority="3660">
      <formula>IF(OR(AI$39="S / VC-Lot",AI$39="ST-Lot",AI$39="PT1",AI$39="PT2",AI$39="SOP",AI$39="SOP + 90 days"),TRUE,FALSE)</formula>
    </cfRule>
  </conditionalFormatting>
  <conditionalFormatting sqref="AI109">
    <cfRule type="expression" dxfId="9962" priority="3003">
      <formula>IF(AI110=TRUE,TRUE,FALSE)</formula>
    </cfRule>
  </conditionalFormatting>
  <conditionalFormatting sqref="AI111">
    <cfRule type="expression" dxfId="9961" priority="2716">
      <formula>IF(OR(AI$39="S / VC-Lot",AI$39="ST-Lot",AI$39="PT1",AI$39="PT2",AI$39="SOP",AI$39="SOP + 90 days"),TRUE,FALSE)</formula>
    </cfRule>
    <cfRule type="expression" dxfId="9960" priority="2717">
      <formula>IF(AI112=TRUE,TRUE,FALSE)</formula>
    </cfRule>
  </conditionalFormatting>
  <conditionalFormatting sqref="AI113">
    <cfRule type="expression" dxfId="9959" priority="2059">
      <formula>IF(AI114=TRUE,TRUE,FALSE)</formula>
    </cfRule>
  </conditionalFormatting>
  <conditionalFormatting sqref="AI115">
    <cfRule type="expression" dxfId="9958" priority="1964">
      <formula>IF(OR(AI$39="S / VC-Lot",AI$39="ST-Lot",AI$39="PT1",AI$39="PT2",AI$39="SOP",AI$39="SOP + 90 days"),TRUE,FALSE)</formula>
    </cfRule>
    <cfRule type="expression" dxfId="9957" priority="1965">
      <formula>IF(AI116=TRUE,TRUE,FALSE)</formula>
    </cfRule>
  </conditionalFormatting>
  <conditionalFormatting sqref="AI117">
    <cfRule type="expression" dxfId="9956" priority="1867">
      <formula>IF(AI118=TRUE,TRUE,FALSE)</formula>
    </cfRule>
  </conditionalFormatting>
  <conditionalFormatting sqref="AI119">
    <cfRule type="expression" dxfId="9955" priority="1773">
      <formula>IF(AI120=TRUE,TRUE,FALSE)</formula>
    </cfRule>
    <cfRule type="expression" dxfId="9954" priority="1772">
      <formula>IF(OR(AI$39="S / VC-Lot",AI$39="ST-Lot",AI$39="PT1",AI$39="PT2",AI$39="SOP",AI$39="SOP + 90 days"),TRUE,FALSE)</formula>
    </cfRule>
  </conditionalFormatting>
  <conditionalFormatting sqref="AJ45">
    <cfRule type="expression" dxfId="9953" priority="18105">
      <formula>IF(AJ46=TRUE,TRUE,FALSE)</formula>
    </cfRule>
  </conditionalFormatting>
  <conditionalFormatting sqref="AJ47">
    <cfRule type="expression" dxfId="9952" priority="17819">
      <formula>IF(AJ48=TRUE,TRUE,FALSE)</formula>
    </cfRule>
  </conditionalFormatting>
  <conditionalFormatting sqref="AJ49">
    <cfRule type="expression" dxfId="9951" priority="17161">
      <formula>IF(AJ50=TRUE,TRUE,FALSE)</formula>
    </cfRule>
  </conditionalFormatting>
  <conditionalFormatting sqref="AJ51">
    <cfRule type="expression" dxfId="9950" priority="16875">
      <formula>IF(AJ52=TRUE,TRUE,FALSE)</formula>
    </cfRule>
  </conditionalFormatting>
  <conditionalFormatting sqref="AJ53">
    <cfRule type="expression" dxfId="9949" priority="16217">
      <formula>IF(AJ54=TRUE,TRUE,FALSE)</formula>
    </cfRule>
  </conditionalFormatting>
  <conditionalFormatting sqref="AJ55">
    <cfRule type="expression" dxfId="9948" priority="15931">
      <formula>IF(AJ56=TRUE,TRUE,FALSE)</formula>
    </cfRule>
  </conditionalFormatting>
  <conditionalFormatting sqref="AJ57">
    <cfRule type="expression" dxfId="9947" priority="15273">
      <formula>IF(AJ58=TRUE,TRUE,FALSE)</formula>
    </cfRule>
  </conditionalFormatting>
  <conditionalFormatting sqref="AJ59">
    <cfRule type="expression" dxfId="9946" priority="14987">
      <formula>IF(AJ60=TRUE,TRUE,FALSE)</formula>
    </cfRule>
  </conditionalFormatting>
  <conditionalFormatting sqref="AJ61">
    <cfRule type="expression" dxfId="9945" priority="14329">
      <formula>IF(AJ62=TRUE,TRUE,FALSE)</formula>
    </cfRule>
  </conditionalFormatting>
  <conditionalFormatting sqref="AJ63">
    <cfRule type="expression" dxfId="9944" priority="14043">
      <formula>IF(AJ64=TRUE,TRUE,FALSE)</formula>
    </cfRule>
  </conditionalFormatting>
  <conditionalFormatting sqref="AJ65">
    <cfRule type="expression" dxfId="9943" priority="13385">
      <formula>IF(AJ66=TRUE,TRUE,FALSE)</formula>
    </cfRule>
  </conditionalFormatting>
  <conditionalFormatting sqref="AJ67">
    <cfRule type="expression" dxfId="9942" priority="13099">
      <formula>IF(AJ68=TRUE,TRUE,FALSE)</formula>
    </cfRule>
  </conditionalFormatting>
  <conditionalFormatting sqref="AJ69">
    <cfRule type="expression" dxfId="9941" priority="12441">
      <formula>IF(AJ70=TRUE,TRUE,FALSE)</formula>
    </cfRule>
  </conditionalFormatting>
  <conditionalFormatting sqref="AJ71">
    <cfRule type="expression" dxfId="9940" priority="12155">
      <formula>IF(AJ72=TRUE,TRUE,FALSE)</formula>
    </cfRule>
  </conditionalFormatting>
  <conditionalFormatting sqref="AJ73">
    <cfRule type="expression" dxfId="9939" priority="11497">
      <formula>IF(AJ74=TRUE,TRUE,FALSE)</formula>
    </cfRule>
  </conditionalFormatting>
  <conditionalFormatting sqref="AJ75">
    <cfRule type="expression" dxfId="9938" priority="11211">
      <formula>IF(AJ76=TRUE,TRUE,FALSE)</formula>
    </cfRule>
  </conditionalFormatting>
  <conditionalFormatting sqref="AJ77">
    <cfRule type="expression" dxfId="9937" priority="10553">
      <formula>IF(AJ78=TRUE,TRUE,FALSE)</formula>
    </cfRule>
  </conditionalFormatting>
  <conditionalFormatting sqref="AJ79">
    <cfRule type="expression" dxfId="9936" priority="10267">
      <formula>IF(AJ80=TRUE,TRUE,FALSE)</formula>
    </cfRule>
  </conditionalFormatting>
  <conditionalFormatting sqref="AJ81">
    <cfRule type="expression" dxfId="9935" priority="9609">
      <formula>IF(AJ82=TRUE,TRUE,FALSE)</formula>
    </cfRule>
  </conditionalFormatting>
  <conditionalFormatting sqref="AJ83">
    <cfRule type="expression" dxfId="9934" priority="9323">
      <formula>IF(AJ84=TRUE,TRUE,FALSE)</formula>
    </cfRule>
  </conditionalFormatting>
  <conditionalFormatting sqref="AJ85">
    <cfRule type="expression" dxfId="9933" priority="8665">
      <formula>IF(AJ86=TRUE,TRUE,FALSE)</formula>
    </cfRule>
  </conditionalFormatting>
  <conditionalFormatting sqref="AJ87">
    <cfRule type="expression" dxfId="9932" priority="8379">
      <formula>IF(AJ88=TRUE,TRUE,FALSE)</formula>
    </cfRule>
  </conditionalFormatting>
  <conditionalFormatting sqref="AJ89">
    <cfRule type="expression" dxfId="9931" priority="7721">
      <formula>IF(AJ90=TRUE,TRUE,FALSE)</formula>
    </cfRule>
  </conditionalFormatting>
  <conditionalFormatting sqref="AJ91">
    <cfRule type="expression" dxfId="9930" priority="7435">
      <formula>IF(AJ92=TRUE,TRUE,FALSE)</formula>
    </cfRule>
  </conditionalFormatting>
  <conditionalFormatting sqref="AJ93">
    <cfRule type="expression" dxfId="9929" priority="6777">
      <formula>IF(AJ94=TRUE,TRUE,FALSE)</formula>
    </cfRule>
  </conditionalFormatting>
  <conditionalFormatting sqref="AJ95">
    <cfRule type="expression" dxfId="9928" priority="6491">
      <formula>IF(AJ96=TRUE,TRUE,FALSE)</formula>
    </cfRule>
    <cfRule type="expression" dxfId="9927" priority="6490">
      <formula>IF(OR(AJ$39="S / VC-Lot",AJ$39="ST-Lot",AJ$39="PT1",AJ$39="PT2",AJ$39="SOP",AJ$39="SOP + 90 days"),TRUE,FALSE)</formula>
    </cfRule>
  </conditionalFormatting>
  <conditionalFormatting sqref="AJ97">
    <cfRule type="expression" dxfId="9926" priority="5833">
      <formula>IF(AJ98=TRUE,TRUE,FALSE)</formula>
    </cfRule>
  </conditionalFormatting>
  <conditionalFormatting sqref="AJ99">
    <cfRule type="expression" dxfId="9925" priority="5546">
      <formula>IF(OR(AJ$39="S / VC-Lot",AJ$39="ST-Lot",AJ$39="PT1",AJ$39="PT2",AJ$39="SOP",AJ$39="SOP + 90 days"),TRUE,FALSE)</formula>
    </cfRule>
    <cfRule type="expression" dxfId="9924" priority="5547">
      <formula>IF(AJ100=TRUE,TRUE,FALSE)</formula>
    </cfRule>
  </conditionalFormatting>
  <conditionalFormatting sqref="AJ101">
    <cfRule type="expression" dxfId="9923" priority="4889">
      <formula>IF(AJ102=TRUE,TRUE,FALSE)</formula>
    </cfRule>
  </conditionalFormatting>
  <conditionalFormatting sqref="AJ103">
    <cfRule type="expression" dxfId="9922" priority="4602">
      <formula>IF(OR(AJ$39="S / VC-Lot",AJ$39="ST-Lot",AJ$39="PT1",AJ$39="PT2",AJ$39="SOP",AJ$39="SOP + 90 days"),TRUE,FALSE)</formula>
    </cfRule>
    <cfRule type="expression" dxfId="9921" priority="4603">
      <formula>IF(AJ104=TRUE,TRUE,FALSE)</formula>
    </cfRule>
  </conditionalFormatting>
  <conditionalFormatting sqref="AJ105">
    <cfRule type="expression" dxfId="9920" priority="3945">
      <formula>IF(AJ106=TRUE,TRUE,FALSE)</formula>
    </cfRule>
  </conditionalFormatting>
  <conditionalFormatting sqref="AJ107">
    <cfRule type="expression" dxfId="9919" priority="3659">
      <formula>IF(AJ108=TRUE,TRUE,FALSE)</formula>
    </cfRule>
    <cfRule type="expression" dxfId="9918" priority="3658">
      <formula>IF(OR(AJ$39="S / VC-Lot",AJ$39="ST-Lot",AJ$39="PT1",AJ$39="PT2",AJ$39="SOP",AJ$39="SOP + 90 days"),TRUE,FALSE)</formula>
    </cfRule>
  </conditionalFormatting>
  <conditionalFormatting sqref="AJ109">
    <cfRule type="expression" dxfId="9917" priority="3001">
      <formula>IF(AJ110=TRUE,TRUE,FALSE)</formula>
    </cfRule>
  </conditionalFormatting>
  <conditionalFormatting sqref="AJ111">
    <cfRule type="expression" dxfId="9916" priority="2715">
      <formula>IF(AJ112=TRUE,TRUE,FALSE)</formula>
    </cfRule>
    <cfRule type="expression" dxfId="9915" priority="2714">
      <formula>IF(OR(AJ$39="S / VC-Lot",AJ$39="ST-Lot",AJ$39="PT1",AJ$39="PT2",AJ$39="SOP",AJ$39="SOP + 90 days"),TRUE,FALSE)</formula>
    </cfRule>
  </conditionalFormatting>
  <conditionalFormatting sqref="AJ113">
    <cfRule type="expression" dxfId="9914" priority="2057">
      <formula>IF(AJ114=TRUE,TRUE,FALSE)</formula>
    </cfRule>
  </conditionalFormatting>
  <conditionalFormatting sqref="AJ115">
    <cfRule type="expression" dxfId="9913" priority="1962">
      <formula>IF(OR(AJ$39="S / VC-Lot",AJ$39="ST-Lot",AJ$39="PT1",AJ$39="PT2",AJ$39="SOP",AJ$39="SOP + 90 days"),TRUE,FALSE)</formula>
    </cfRule>
    <cfRule type="expression" dxfId="9912" priority="1963">
      <formula>IF(AJ116=TRUE,TRUE,FALSE)</formula>
    </cfRule>
  </conditionalFormatting>
  <conditionalFormatting sqref="AJ117">
    <cfRule type="expression" dxfId="9911" priority="1865">
      <formula>IF(AJ118=TRUE,TRUE,FALSE)</formula>
    </cfRule>
  </conditionalFormatting>
  <conditionalFormatting sqref="AJ119">
    <cfRule type="expression" dxfId="9910" priority="1771">
      <formula>IF(AJ120=TRUE,TRUE,FALSE)</formula>
    </cfRule>
    <cfRule type="expression" dxfId="9909" priority="1770">
      <formula>IF(OR(AJ$39="S / VC-Lot",AJ$39="ST-Lot",AJ$39="PT1",AJ$39="PT2",AJ$39="SOP",AJ$39="SOP + 90 days"),TRUE,FALSE)</formula>
    </cfRule>
  </conditionalFormatting>
  <conditionalFormatting sqref="AK45">
    <cfRule type="expression" dxfId="9908" priority="18103">
      <formula>IF(AK46=TRUE,TRUE,FALSE)</formula>
    </cfRule>
  </conditionalFormatting>
  <conditionalFormatting sqref="AK47">
    <cfRule type="expression" dxfId="9907" priority="17817">
      <formula>IF(AK48=TRUE,TRUE,FALSE)</formula>
    </cfRule>
  </conditionalFormatting>
  <conditionalFormatting sqref="AK49">
    <cfRule type="expression" dxfId="9906" priority="17159">
      <formula>IF(AK50=TRUE,TRUE,FALSE)</formula>
    </cfRule>
  </conditionalFormatting>
  <conditionalFormatting sqref="AK51">
    <cfRule type="expression" dxfId="9905" priority="16873">
      <formula>IF(AK52=TRUE,TRUE,FALSE)</formula>
    </cfRule>
  </conditionalFormatting>
  <conditionalFormatting sqref="AK53">
    <cfRule type="expression" dxfId="9904" priority="16215">
      <formula>IF(AK54=TRUE,TRUE,FALSE)</formula>
    </cfRule>
  </conditionalFormatting>
  <conditionalFormatting sqref="AK55">
    <cfRule type="expression" dxfId="9903" priority="15929">
      <formula>IF(AK56=TRUE,TRUE,FALSE)</formula>
    </cfRule>
  </conditionalFormatting>
  <conditionalFormatting sqref="AK57">
    <cfRule type="expression" dxfId="9902" priority="15271">
      <formula>IF(AK58=TRUE,TRUE,FALSE)</formula>
    </cfRule>
  </conditionalFormatting>
  <conditionalFormatting sqref="AK59">
    <cfRule type="expression" dxfId="9901" priority="14985">
      <formula>IF(AK60=TRUE,TRUE,FALSE)</formula>
    </cfRule>
  </conditionalFormatting>
  <conditionalFormatting sqref="AK61">
    <cfRule type="expression" dxfId="9900" priority="14327">
      <formula>IF(AK62=TRUE,TRUE,FALSE)</formula>
    </cfRule>
  </conditionalFormatting>
  <conditionalFormatting sqref="AK63">
    <cfRule type="expression" dxfId="9899" priority="14041">
      <formula>IF(AK64=TRUE,TRUE,FALSE)</formula>
    </cfRule>
  </conditionalFormatting>
  <conditionalFormatting sqref="AK65">
    <cfRule type="expression" dxfId="9898" priority="13383">
      <formula>IF(AK66=TRUE,TRUE,FALSE)</formula>
    </cfRule>
  </conditionalFormatting>
  <conditionalFormatting sqref="AK67">
    <cfRule type="expression" dxfId="9897" priority="13097">
      <formula>IF(AK68=TRUE,TRUE,FALSE)</formula>
    </cfRule>
  </conditionalFormatting>
  <conditionalFormatting sqref="AK69">
    <cfRule type="expression" dxfId="9896" priority="12439">
      <formula>IF(AK70=TRUE,TRUE,FALSE)</formula>
    </cfRule>
  </conditionalFormatting>
  <conditionalFormatting sqref="AK71">
    <cfRule type="expression" dxfId="9895" priority="12153">
      <formula>IF(AK72=TRUE,TRUE,FALSE)</formula>
    </cfRule>
  </conditionalFormatting>
  <conditionalFormatting sqref="AK73">
    <cfRule type="expression" dxfId="9894" priority="11495">
      <formula>IF(AK74=TRUE,TRUE,FALSE)</formula>
    </cfRule>
  </conditionalFormatting>
  <conditionalFormatting sqref="AK75">
    <cfRule type="expression" dxfId="9893" priority="11209">
      <formula>IF(AK76=TRUE,TRUE,FALSE)</formula>
    </cfRule>
  </conditionalFormatting>
  <conditionalFormatting sqref="AK77">
    <cfRule type="expression" dxfId="9892" priority="10551">
      <formula>IF(AK78=TRUE,TRUE,FALSE)</formula>
    </cfRule>
  </conditionalFormatting>
  <conditionalFormatting sqref="AK79">
    <cfRule type="expression" dxfId="9891" priority="10265">
      <formula>IF(AK80=TRUE,TRUE,FALSE)</formula>
    </cfRule>
  </conditionalFormatting>
  <conditionalFormatting sqref="AK81">
    <cfRule type="expression" dxfId="9890" priority="9607">
      <formula>IF(AK82=TRUE,TRUE,FALSE)</formula>
    </cfRule>
  </conditionalFormatting>
  <conditionalFormatting sqref="AK83">
    <cfRule type="expression" dxfId="9889" priority="9321">
      <formula>IF(AK84=TRUE,TRUE,FALSE)</formula>
    </cfRule>
  </conditionalFormatting>
  <conditionalFormatting sqref="AK85">
    <cfRule type="expression" dxfId="9888" priority="8663">
      <formula>IF(AK86=TRUE,TRUE,FALSE)</formula>
    </cfRule>
  </conditionalFormatting>
  <conditionalFormatting sqref="AK87">
    <cfRule type="expression" dxfId="9887" priority="8377">
      <formula>IF(AK88=TRUE,TRUE,FALSE)</formula>
    </cfRule>
  </conditionalFormatting>
  <conditionalFormatting sqref="AK89">
    <cfRule type="expression" dxfId="9886" priority="7719">
      <formula>IF(AK90=TRUE,TRUE,FALSE)</formula>
    </cfRule>
  </conditionalFormatting>
  <conditionalFormatting sqref="AK91">
    <cfRule type="expression" dxfId="9885" priority="7433">
      <formula>IF(AK92=TRUE,TRUE,FALSE)</formula>
    </cfRule>
  </conditionalFormatting>
  <conditionalFormatting sqref="AK93">
    <cfRule type="expression" dxfId="9884" priority="6775">
      <formula>IF(AK94=TRUE,TRUE,FALSE)</formula>
    </cfRule>
  </conditionalFormatting>
  <conditionalFormatting sqref="AK95">
    <cfRule type="expression" dxfId="9883" priority="6489">
      <formula>IF(AK96=TRUE,TRUE,FALSE)</formula>
    </cfRule>
    <cfRule type="expression" dxfId="9882" priority="6488">
      <formula>IF(OR(AK$39="S / VC-Lot",AK$39="ST-Lot",AK$39="PT1",AK$39="PT2",AK$39="SOP",AK$39="SOP + 90 days"),TRUE,FALSE)</formula>
    </cfRule>
  </conditionalFormatting>
  <conditionalFormatting sqref="AK97">
    <cfRule type="expression" dxfId="9881" priority="5831">
      <formula>IF(AK98=TRUE,TRUE,FALSE)</formula>
    </cfRule>
  </conditionalFormatting>
  <conditionalFormatting sqref="AK99">
    <cfRule type="expression" dxfId="9880" priority="5544">
      <formula>IF(OR(AK$39="S / VC-Lot",AK$39="ST-Lot",AK$39="PT1",AK$39="PT2",AK$39="SOP",AK$39="SOP + 90 days"),TRUE,FALSE)</formula>
    </cfRule>
    <cfRule type="expression" dxfId="9879" priority="5545">
      <formula>IF(AK100=TRUE,TRUE,FALSE)</formula>
    </cfRule>
  </conditionalFormatting>
  <conditionalFormatting sqref="AK101">
    <cfRule type="expression" dxfId="9878" priority="4887">
      <formula>IF(AK102=TRUE,TRUE,FALSE)</formula>
    </cfRule>
  </conditionalFormatting>
  <conditionalFormatting sqref="AK103">
    <cfRule type="expression" dxfId="9877" priority="4601">
      <formula>IF(AK104=TRUE,TRUE,FALSE)</formula>
    </cfRule>
    <cfRule type="expression" dxfId="9876" priority="4600">
      <formula>IF(OR(AK$39="S / VC-Lot",AK$39="ST-Lot",AK$39="PT1",AK$39="PT2",AK$39="SOP",AK$39="SOP + 90 days"),TRUE,FALSE)</formula>
    </cfRule>
  </conditionalFormatting>
  <conditionalFormatting sqref="AK105">
    <cfRule type="expression" dxfId="9875" priority="3943">
      <formula>IF(AK106=TRUE,TRUE,FALSE)</formula>
    </cfRule>
  </conditionalFormatting>
  <conditionalFormatting sqref="AK107">
    <cfRule type="expression" dxfId="9874" priority="3657">
      <formula>IF(AK108=TRUE,TRUE,FALSE)</formula>
    </cfRule>
    <cfRule type="expression" dxfId="9873" priority="3656">
      <formula>IF(OR(AK$39="S / VC-Lot",AK$39="ST-Lot",AK$39="PT1",AK$39="PT2",AK$39="SOP",AK$39="SOP + 90 days"),TRUE,FALSE)</formula>
    </cfRule>
  </conditionalFormatting>
  <conditionalFormatting sqref="AK109">
    <cfRule type="expression" dxfId="9872" priority="2999">
      <formula>IF(AK110=TRUE,TRUE,FALSE)</formula>
    </cfRule>
  </conditionalFormatting>
  <conditionalFormatting sqref="AK111">
    <cfRule type="expression" dxfId="9871" priority="2712">
      <formula>IF(OR(AK$39="S / VC-Lot",AK$39="ST-Lot",AK$39="PT1",AK$39="PT2",AK$39="SOP",AK$39="SOP + 90 days"),TRUE,FALSE)</formula>
    </cfRule>
    <cfRule type="expression" dxfId="9870" priority="2713">
      <formula>IF(AK112=TRUE,TRUE,FALSE)</formula>
    </cfRule>
  </conditionalFormatting>
  <conditionalFormatting sqref="AK113">
    <cfRule type="expression" dxfId="9869" priority="2055">
      <formula>IF(AK114=TRUE,TRUE,FALSE)</formula>
    </cfRule>
  </conditionalFormatting>
  <conditionalFormatting sqref="AK115">
    <cfRule type="expression" dxfId="9868" priority="1961">
      <formula>IF(AK116=TRUE,TRUE,FALSE)</formula>
    </cfRule>
    <cfRule type="expression" dxfId="9867" priority="1960">
      <formula>IF(OR(AK$39="S / VC-Lot",AK$39="ST-Lot",AK$39="PT1",AK$39="PT2",AK$39="SOP",AK$39="SOP + 90 days"),TRUE,FALSE)</formula>
    </cfRule>
  </conditionalFormatting>
  <conditionalFormatting sqref="AK117">
    <cfRule type="expression" dxfId="9866" priority="1863">
      <formula>IF(AK118=TRUE,TRUE,FALSE)</formula>
    </cfRule>
  </conditionalFormatting>
  <conditionalFormatting sqref="AK119">
    <cfRule type="expression" dxfId="9865" priority="1769">
      <formula>IF(AK120=TRUE,TRUE,FALSE)</formula>
    </cfRule>
    <cfRule type="expression" dxfId="9864" priority="1768">
      <formula>IF(OR(AK$39="S / VC-Lot",AK$39="ST-Lot",AK$39="PT1",AK$39="PT2",AK$39="SOP",AK$39="SOP + 90 days"),TRUE,FALSE)</formula>
    </cfRule>
  </conditionalFormatting>
  <conditionalFormatting sqref="AL45">
    <cfRule type="expression" dxfId="9863" priority="18101">
      <formula>IF(AL46=TRUE,TRUE,FALSE)</formula>
    </cfRule>
  </conditionalFormatting>
  <conditionalFormatting sqref="AL47">
    <cfRule type="expression" dxfId="9862" priority="17815">
      <formula>IF(AL48=TRUE,TRUE,FALSE)</formula>
    </cfRule>
  </conditionalFormatting>
  <conditionalFormatting sqref="AL49">
    <cfRule type="expression" dxfId="9861" priority="17157">
      <formula>IF(AL50=TRUE,TRUE,FALSE)</formula>
    </cfRule>
  </conditionalFormatting>
  <conditionalFormatting sqref="AL51">
    <cfRule type="expression" dxfId="9860" priority="16871">
      <formula>IF(AL52=TRUE,TRUE,FALSE)</formula>
    </cfRule>
  </conditionalFormatting>
  <conditionalFormatting sqref="AL53">
    <cfRule type="expression" dxfId="9859" priority="16213">
      <formula>IF(AL54=TRUE,TRUE,FALSE)</formula>
    </cfRule>
  </conditionalFormatting>
  <conditionalFormatting sqref="AL55">
    <cfRule type="expression" dxfId="9858" priority="15927">
      <formula>IF(AL56=TRUE,TRUE,FALSE)</formula>
    </cfRule>
  </conditionalFormatting>
  <conditionalFormatting sqref="AL57">
    <cfRule type="expression" dxfId="9857" priority="15269">
      <formula>IF(AL58=TRUE,TRUE,FALSE)</formula>
    </cfRule>
  </conditionalFormatting>
  <conditionalFormatting sqref="AL59">
    <cfRule type="expression" dxfId="9856" priority="14983">
      <formula>IF(AL60=TRUE,TRUE,FALSE)</formula>
    </cfRule>
  </conditionalFormatting>
  <conditionalFormatting sqref="AL61">
    <cfRule type="expression" dxfId="9855" priority="14325">
      <formula>IF(AL62=TRUE,TRUE,FALSE)</formula>
    </cfRule>
  </conditionalFormatting>
  <conditionalFormatting sqref="AL63">
    <cfRule type="expression" dxfId="9854" priority="14039">
      <formula>IF(AL64=TRUE,TRUE,FALSE)</formula>
    </cfRule>
  </conditionalFormatting>
  <conditionalFormatting sqref="AL65">
    <cfRule type="expression" dxfId="9853" priority="13381">
      <formula>IF(AL66=TRUE,TRUE,FALSE)</formula>
    </cfRule>
  </conditionalFormatting>
  <conditionalFormatting sqref="AL67">
    <cfRule type="expression" dxfId="9852" priority="13095">
      <formula>IF(AL68=TRUE,TRUE,FALSE)</formula>
    </cfRule>
  </conditionalFormatting>
  <conditionalFormatting sqref="AL69">
    <cfRule type="expression" dxfId="9851" priority="12437">
      <formula>IF(AL70=TRUE,TRUE,FALSE)</formula>
    </cfRule>
  </conditionalFormatting>
  <conditionalFormatting sqref="AL71">
    <cfRule type="expression" dxfId="9850" priority="12151">
      <formula>IF(AL72=TRUE,TRUE,FALSE)</formula>
    </cfRule>
  </conditionalFormatting>
  <conditionalFormatting sqref="AL73">
    <cfRule type="expression" dxfId="9849" priority="11493">
      <formula>IF(AL74=TRUE,TRUE,FALSE)</formula>
    </cfRule>
  </conditionalFormatting>
  <conditionalFormatting sqref="AL75">
    <cfRule type="expression" dxfId="9848" priority="11207">
      <formula>IF(AL76=TRUE,TRUE,FALSE)</formula>
    </cfRule>
  </conditionalFormatting>
  <conditionalFormatting sqref="AL77">
    <cfRule type="expression" dxfId="9847" priority="10549">
      <formula>IF(AL78=TRUE,TRUE,FALSE)</formula>
    </cfRule>
  </conditionalFormatting>
  <conditionalFormatting sqref="AL79">
    <cfRule type="expression" dxfId="9846" priority="10263">
      <formula>IF(AL80=TRUE,TRUE,FALSE)</formula>
    </cfRule>
  </conditionalFormatting>
  <conditionalFormatting sqref="AL81">
    <cfRule type="expression" dxfId="9845" priority="9605">
      <formula>IF(AL82=TRUE,TRUE,FALSE)</formula>
    </cfRule>
  </conditionalFormatting>
  <conditionalFormatting sqref="AL83">
    <cfRule type="expression" dxfId="9844" priority="9319">
      <formula>IF(AL84=TRUE,TRUE,FALSE)</formula>
    </cfRule>
  </conditionalFormatting>
  <conditionalFormatting sqref="AL85">
    <cfRule type="expression" dxfId="9843" priority="8661">
      <formula>IF(AL86=TRUE,TRUE,FALSE)</formula>
    </cfRule>
  </conditionalFormatting>
  <conditionalFormatting sqref="AL87">
    <cfRule type="expression" dxfId="9842" priority="8375">
      <formula>IF(AL88=TRUE,TRUE,FALSE)</formula>
    </cfRule>
  </conditionalFormatting>
  <conditionalFormatting sqref="AL89">
    <cfRule type="expression" dxfId="9841" priority="7717">
      <formula>IF(AL90=TRUE,TRUE,FALSE)</formula>
    </cfRule>
  </conditionalFormatting>
  <conditionalFormatting sqref="AL91">
    <cfRule type="expression" dxfId="9840" priority="7431">
      <formula>IF(AL92=TRUE,TRUE,FALSE)</formula>
    </cfRule>
  </conditionalFormatting>
  <conditionalFormatting sqref="AL93">
    <cfRule type="expression" dxfId="9839" priority="6773">
      <formula>IF(AL94=TRUE,TRUE,FALSE)</formula>
    </cfRule>
  </conditionalFormatting>
  <conditionalFormatting sqref="AL95">
    <cfRule type="expression" dxfId="9838" priority="6487">
      <formula>IF(AL96=TRUE,TRUE,FALSE)</formula>
    </cfRule>
    <cfRule type="expression" dxfId="9837" priority="6486">
      <formula>IF(OR(AL$39="S / VC-Lot",AL$39="ST-Lot",AL$39="PT1",AL$39="PT2",AL$39="SOP",AL$39="SOP + 90 days"),TRUE,FALSE)</formula>
    </cfRule>
  </conditionalFormatting>
  <conditionalFormatting sqref="AL97">
    <cfRule type="expression" dxfId="9836" priority="5829">
      <formula>IF(AL98=TRUE,TRUE,FALSE)</formula>
    </cfRule>
  </conditionalFormatting>
  <conditionalFormatting sqref="AL99">
    <cfRule type="expression" dxfId="9835" priority="5543">
      <formula>IF(AL100=TRUE,TRUE,FALSE)</formula>
    </cfRule>
    <cfRule type="expression" dxfId="9834" priority="5542">
      <formula>IF(OR(AL$39="S / VC-Lot",AL$39="ST-Lot",AL$39="PT1",AL$39="PT2",AL$39="SOP",AL$39="SOP + 90 days"),TRUE,FALSE)</formula>
    </cfRule>
  </conditionalFormatting>
  <conditionalFormatting sqref="AL101">
    <cfRule type="expression" dxfId="9833" priority="4885">
      <formula>IF(AL102=TRUE,TRUE,FALSE)</formula>
    </cfRule>
  </conditionalFormatting>
  <conditionalFormatting sqref="AL103">
    <cfRule type="expression" dxfId="9832" priority="4599">
      <formula>IF(AL104=TRUE,TRUE,FALSE)</formula>
    </cfRule>
    <cfRule type="expression" dxfId="9831" priority="4598">
      <formula>IF(OR(AL$39="S / VC-Lot",AL$39="ST-Lot",AL$39="PT1",AL$39="PT2",AL$39="SOP",AL$39="SOP + 90 days"),TRUE,FALSE)</formula>
    </cfRule>
  </conditionalFormatting>
  <conditionalFormatting sqref="AL105">
    <cfRule type="expression" dxfId="9830" priority="3941">
      <formula>IF(AL106=TRUE,TRUE,FALSE)</formula>
    </cfRule>
  </conditionalFormatting>
  <conditionalFormatting sqref="AL107">
    <cfRule type="expression" dxfId="9829" priority="3655">
      <formula>IF(AL108=TRUE,TRUE,FALSE)</formula>
    </cfRule>
    <cfRule type="expression" dxfId="9828" priority="3654">
      <formula>IF(OR(AL$39="S / VC-Lot",AL$39="ST-Lot",AL$39="PT1",AL$39="PT2",AL$39="SOP",AL$39="SOP + 90 days"),TRUE,FALSE)</formula>
    </cfRule>
  </conditionalFormatting>
  <conditionalFormatting sqref="AL109">
    <cfRule type="expression" dxfId="9827" priority="2997">
      <formula>IF(AL110=TRUE,TRUE,FALSE)</formula>
    </cfRule>
  </conditionalFormatting>
  <conditionalFormatting sqref="AL111">
    <cfRule type="expression" dxfId="9826" priority="2711">
      <formula>IF(AL112=TRUE,TRUE,FALSE)</formula>
    </cfRule>
    <cfRule type="expression" dxfId="9825" priority="2710">
      <formula>IF(OR(AL$39="S / VC-Lot",AL$39="ST-Lot",AL$39="PT1",AL$39="PT2",AL$39="SOP",AL$39="SOP + 90 days"),TRUE,FALSE)</formula>
    </cfRule>
  </conditionalFormatting>
  <conditionalFormatting sqref="AL113">
    <cfRule type="expression" dxfId="9824" priority="2053">
      <formula>IF(AL114=TRUE,TRUE,FALSE)</formula>
    </cfRule>
  </conditionalFormatting>
  <conditionalFormatting sqref="AL115">
    <cfRule type="expression" dxfId="9823" priority="1958">
      <formula>IF(OR(AL$39="S / VC-Lot",AL$39="ST-Lot",AL$39="PT1",AL$39="PT2",AL$39="SOP",AL$39="SOP + 90 days"),TRUE,FALSE)</formula>
    </cfRule>
    <cfRule type="expression" dxfId="9822" priority="1959">
      <formula>IF(AL116=TRUE,TRUE,FALSE)</formula>
    </cfRule>
  </conditionalFormatting>
  <conditionalFormatting sqref="AL117">
    <cfRule type="expression" dxfId="9821" priority="1861">
      <formula>IF(AL118=TRUE,TRUE,FALSE)</formula>
    </cfRule>
  </conditionalFormatting>
  <conditionalFormatting sqref="AL119">
    <cfRule type="expression" dxfId="9820" priority="1766">
      <formula>IF(OR(AL$39="S / VC-Lot",AL$39="ST-Lot",AL$39="PT1",AL$39="PT2",AL$39="SOP",AL$39="SOP + 90 days"),TRUE,FALSE)</formula>
    </cfRule>
    <cfRule type="expression" dxfId="9819" priority="1767">
      <formula>IF(AL120=TRUE,TRUE,FALSE)</formula>
    </cfRule>
  </conditionalFormatting>
  <conditionalFormatting sqref="AM45">
    <cfRule type="expression" dxfId="9818" priority="18099">
      <formula>IF(AM46=TRUE,TRUE,FALSE)</formula>
    </cfRule>
  </conditionalFormatting>
  <conditionalFormatting sqref="AM47">
    <cfRule type="expression" dxfId="9817" priority="17813">
      <formula>IF(AM48=TRUE,TRUE,FALSE)</formula>
    </cfRule>
  </conditionalFormatting>
  <conditionalFormatting sqref="AM49">
    <cfRule type="expression" dxfId="9816" priority="17155">
      <formula>IF(AM50=TRUE,TRUE,FALSE)</formula>
    </cfRule>
  </conditionalFormatting>
  <conditionalFormatting sqref="AM51">
    <cfRule type="expression" dxfId="9815" priority="16869">
      <formula>IF(AM52=TRUE,TRUE,FALSE)</formula>
    </cfRule>
  </conditionalFormatting>
  <conditionalFormatting sqref="AM53">
    <cfRule type="expression" dxfId="9814" priority="16211">
      <formula>IF(AM54=TRUE,TRUE,FALSE)</formula>
    </cfRule>
  </conditionalFormatting>
  <conditionalFormatting sqref="AM55">
    <cfRule type="expression" dxfId="9813" priority="15925">
      <formula>IF(AM56=TRUE,TRUE,FALSE)</formula>
    </cfRule>
  </conditionalFormatting>
  <conditionalFormatting sqref="AM57">
    <cfRule type="expression" dxfId="9812" priority="15267">
      <formula>IF(AM58=TRUE,TRUE,FALSE)</formula>
    </cfRule>
  </conditionalFormatting>
  <conditionalFormatting sqref="AM59">
    <cfRule type="expression" dxfId="9811" priority="14981">
      <formula>IF(AM60=TRUE,TRUE,FALSE)</formula>
    </cfRule>
  </conditionalFormatting>
  <conditionalFormatting sqref="AM61">
    <cfRule type="expression" dxfId="9810" priority="14323">
      <formula>IF(AM62=TRUE,TRUE,FALSE)</formula>
    </cfRule>
  </conditionalFormatting>
  <conditionalFormatting sqref="AM63">
    <cfRule type="expression" dxfId="9809" priority="14037">
      <formula>IF(AM64=TRUE,TRUE,FALSE)</formula>
    </cfRule>
  </conditionalFormatting>
  <conditionalFormatting sqref="AM65">
    <cfRule type="expression" dxfId="9808" priority="13379">
      <formula>IF(AM66=TRUE,TRUE,FALSE)</formula>
    </cfRule>
  </conditionalFormatting>
  <conditionalFormatting sqref="AM67">
    <cfRule type="expression" dxfId="9807" priority="13093">
      <formula>IF(AM68=TRUE,TRUE,FALSE)</formula>
    </cfRule>
  </conditionalFormatting>
  <conditionalFormatting sqref="AM69">
    <cfRule type="expression" dxfId="9806" priority="12435">
      <formula>IF(AM70=TRUE,TRUE,FALSE)</formula>
    </cfRule>
  </conditionalFormatting>
  <conditionalFormatting sqref="AM71">
    <cfRule type="expression" dxfId="9805" priority="12149">
      <formula>IF(AM72=TRUE,TRUE,FALSE)</formula>
    </cfRule>
  </conditionalFormatting>
  <conditionalFormatting sqref="AM73">
    <cfRule type="expression" dxfId="9804" priority="11491">
      <formula>IF(AM74=TRUE,TRUE,FALSE)</formula>
    </cfRule>
  </conditionalFormatting>
  <conditionalFormatting sqref="AM75">
    <cfRule type="expression" dxfId="9803" priority="11205">
      <formula>IF(AM76=TRUE,TRUE,FALSE)</formula>
    </cfRule>
  </conditionalFormatting>
  <conditionalFormatting sqref="AM77">
    <cfRule type="expression" dxfId="9802" priority="10547">
      <formula>IF(AM78=TRUE,TRUE,FALSE)</formula>
    </cfRule>
  </conditionalFormatting>
  <conditionalFormatting sqref="AM79">
    <cfRule type="expression" dxfId="9801" priority="10261">
      <formula>IF(AM80=TRUE,TRUE,FALSE)</formula>
    </cfRule>
  </conditionalFormatting>
  <conditionalFormatting sqref="AM81">
    <cfRule type="expression" dxfId="9800" priority="9603">
      <formula>IF(AM82=TRUE,TRUE,FALSE)</formula>
    </cfRule>
  </conditionalFormatting>
  <conditionalFormatting sqref="AM83">
    <cfRule type="expression" dxfId="9799" priority="9317">
      <formula>IF(AM84=TRUE,TRUE,FALSE)</formula>
    </cfRule>
  </conditionalFormatting>
  <conditionalFormatting sqref="AM85">
    <cfRule type="expression" dxfId="9798" priority="8659">
      <formula>IF(AM86=TRUE,TRUE,FALSE)</formula>
    </cfRule>
  </conditionalFormatting>
  <conditionalFormatting sqref="AM87">
    <cfRule type="expression" dxfId="9797" priority="8373">
      <formula>IF(AM88=TRUE,TRUE,FALSE)</formula>
    </cfRule>
  </conditionalFormatting>
  <conditionalFormatting sqref="AM89">
    <cfRule type="expression" dxfId="9796" priority="7715">
      <formula>IF(AM90=TRUE,TRUE,FALSE)</formula>
    </cfRule>
  </conditionalFormatting>
  <conditionalFormatting sqref="AM91">
    <cfRule type="expression" dxfId="9795" priority="7429">
      <formula>IF(AM92=TRUE,TRUE,FALSE)</formula>
    </cfRule>
  </conditionalFormatting>
  <conditionalFormatting sqref="AM93">
    <cfRule type="expression" dxfId="9794" priority="6771">
      <formula>IF(AM94=TRUE,TRUE,FALSE)</formula>
    </cfRule>
  </conditionalFormatting>
  <conditionalFormatting sqref="AM95">
    <cfRule type="expression" dxfId="9793" priority="6485">
      <formula>IF(AM96=TRUE,TRUE,FALSE)</formula>
    </cfRule>
    <cfRule type="expression" dxfId="9792" priority="6484">
      <formula>IF(OR(AM$39="S / VC-Lot",AM$39="ST-Lot",AM$39="PT1",AM$39="PT2",AM$39="SOP",AM$39="SOP + 90 days"),TRUE,FALSE)</formula>
    </cfRule>
  </conditionalFormatting>
  <conditionalFormatting sqref="AM97">
    <cfRule type="expression" dxfId="9791" priority="5827">
      <formula>IF(AM98=TRUE,TRUE,FALSE)</formula>
    </cfRule>
  </conditionalFormatting>
  <conditionalFormatting sqref="AM99">
    <cfRule type="expression" dxfId="9790" priority="5541">
      <formula>IF(AM100=TRUE,TRUE,FALSE)</formula>
    </cfRule>
    <cfRule type="expression" dxfId="9789" priority="5540">
      <formula>IF(OR(AM$39="S / VC-Lot",AM$39="ST-Lot",AM$39="PT1",AM$39="PT2",AM$39="SOP",AM$39="SOP + 90 days"),TRUE,FALSE)</formula>
    </cfRule>
  </conditionalFormatting>
  <conditionalFormatting sqref="AM101">
    <cfRule type="expression" dxfId="9788" priority="4883">
      <formula>IF(AM102=TRUE,TRUE,FALSE)</formula>
    </cfRule>
  </conditionalFormatting>
  <conditionalFormatting sqref="AM103">
    <cfRule type="expression" dxfId="9787" priority="4596">
      <formula>IF(OR(AM$39="S / VC-Lot",AM$39="ST-Lot",AM$39="PT1",AM$39="PT2",AM$39="SOP",AM$39="SOP + 90 days"),TRUE,FALSE)</formula>
    </cfRule>
    <cfRule type="expression" dxfId="9786" priority="4597">
      <formula>IF(AM104=TRUE,TRUE,FALSE)</formula>
    </cfRule>
  </conditionalFormatting>
  <conditionalFormatting sqref="AM105">
    <cfRule type="expression" dxfId="9785" priority="3939">
      <formula>IF(AM106=TRUE,TRUE,FALSE)</formula>
    </cfRule>
  </conditionalFormatting>
  <conditionalFormatting sqref="AM107">
    <cfRule type="expression" dxfId="9784" priority="3653">
      <formula>IF(AM108=TRUE,TRUE,FALSE)</formula>
    </cfRule>
    <cfRule type="expression" dxfId="9783" priority="3652">
      <formula>IF(OR(AM$39="S / VC-Lot",AM$39="ST-Lot",AM$39="PT1",AM$39="PT2",AM$39="SOP",AM$39="SOP + 90 days"),TRUE,FALSE)</formula>
    </cfRule>
  </conditionalFormatting>
  <conditionalFormatting sqref="AM109">
    <cfRule type="expression" dxfId="9782" priority="2995">
      <formula>IF(AM110=TRUE,TRUE,FALSE)</formula>
    </cfRule>
  </conditionalFormatting>
  <conditionalFormatting sqref="AM111">
    <cfRule type="expression" dxfId="9781" priority="2709">
      <formula>IF(AM112=TRUE,TRUE,FALSE)</formula>
    </cfRule>
    <cfRule type="expression" dxfId="9780" priority="2708">
      <formula>IF(OR(AM$39="S / VC-Lot",AM$39="ST-Lot",AM$39="PT1",AM$39="PT2",AM$39="SOP",AM$39="SOP + 90 days"),TRUE,FALSE)</formula>
    </cfRule>
  </conditionalFormatting>
  <conditionalFormatting sqref="AM113">
    <cfRule type="expression" dxfId="9779" priority="2051">
      <formula>IF(AM114=TRUE,TRUE,FALSE)</formula>
    </cfRule>
  </conditionalFormatting>
  <conditionalFormatting sqref="AM115">
    <cfRule type="expression" dxfId="9778" priority="1956">
      <formula>IF(OR(AM$39="S / VC-Lot",AM$39="ST-Lot",AM$39="PT1",AM$39="PT2",AM$39="SOP",AM$39="SOP + 90 days"),TRUE,FALSE)</formula>
    </cfRule>
    <cfRule type="expression" dxfId="9777" priority="1957">
      <formula>IF(AM116=TRUE,TRUE,FALSE)</formula>
    </cfRule>
  </conditionalFormatting>
  <conditionalFormatting sqref="AM117">
    <cfRule type="expression" dxfId="9776" priority="1859">
      <formula>IF(AM118=TRUE,TRUE,FALSE)</formula>
    </cfRule>
  </conditionalFormatting>
  <conditionalFormatting sqref="AM119">
    <cfRule type="expression" dxfId="9775" priority="1764">
      <formula>IF(OR(AM$39="S / VC-Lot",AM$39="ST-Lot",AM$39="PT1",AM$39="PT2",AM$39="SOP",AM$39="SOP + 90 days"),TRUE,FALSE)</formula>
    </cfRule>
    <cfRule type="expression" dxfId="9774" priority="1765">
      <formula>IF(AM120=TRUE,TRUE,FALSE)</formula>
    </cfRule>
  </conditionalFormatting>
  <conditionalFormatting sqref="AN45">
    <cfRule type="expression" dxfId="9773" priority="18097">
      <formula>IF(AN46=TRUE,TRUE,FALSE)</formula>
    </cfRule>
  </conditionalFormatting>
  <conditionalFormatting sqref="AN47">
    <cfRule type="expression" dxfId="9772" priority="17811">
      <formula>IF(AN48=TRUE,TRUE,FALSE)</formula>
    </cfRule>
  </conditionalFormatting>
  <conditionalFormatting sqref="AN49">
    <cfRule type="expression" dxfId="9771" priority="17153">
      <formula>IF(AN50=TRUE,TRUE,FALSE)</formula>
    </cfRule>
  </conditionalFormatting>
  <conditionalFormatting sqref="AN51">
    <cfRule type="expression" dxfId="9770" priority="16867">
      <formula>IF(AN52=TRUE,TRUE,FALSE)</formula>
    </cfRule>
  </conditionalFormatting>
  <conditionalFormatting sqref="AN53">
    <cfRule type="expression" dxfId="9769" priority="16209">
      <formula>IF(AN54=TRUE,TRUE,FALSE)</formula>
    </cfRule>
  </conditionalFormatting>
  <conditionalFormatting sqref="AN55">
    <cfRule type="expression" dxfId="9768" priority="15923">
      <formula>IF(AN56=TRUE,TRUE,FALSE)</formula>
    </cfRule>
  </conditionalFormatting>
  <conditionalFormatting sqref="AN57">
    <cfRule type="expression" dxfId="9767" priority="15265">
      <formula>IF(AN58=TRUE,TRUE,FALSE)</formula>
    </cfRule>
  </conditionalFormatting>
  <conditionalFormatting sqref="AN59">
    <cfRule type="expression" dxfId="9766" priority="14979">
      <formula>IF(AN60=TRUE,TRUE,FALSE)</formula>
    </cfRule>
  </conditionalFormatting>
  <conditionalFormatting sqref="AN61">
    <cfRule type="expression" dxfId="9765" priority="14321">
      <formula>IF(AN62=TRUE,TRUE,FALSE)</formula>
    </cfRule>
  </conditionalFormatting>
  <conditionalFormatting sqref="AN63">
    <cfRule type="expression" dxfId="9764" priority="14035">
      <formula>IF(AN64=TRUE,TRUE,FALSE)</formula>
    </cfRule>
  </conditionalFormatting>
  <conditionalFormatting sqref="AN65">
    <cfRule type="expression" dxfId="9763" priority="13377">
      <formula>IF(AN66=TRUE,TRUE,FALSE)</formula>
    </cfRule>
  </conditionalFormatting>
  <conditionalFormatting sqref="AN67">
    <cfRule type="expression" dxfId="9762" priority="13091">
      <formula>IF(AN68=TRUE,TRUE,FALSE)</formula>
    </cfRule>
  </conditionalFormatting>
  <conditionalFormatting sqref="AN69">
    <cfRule type="expression" dxfId="9761" priority="12433">
      <formula>IF(AN70=TRUE,TRUE,FALSE)</formula>
    </cfRule>
  </conditionalFormatting>
  <conditionalFormatting sqref="AN71">
    <cfRule type="expression" dxfId="9760" priority="12147">
      <formula>IF(AN72=TRUE,TRUE,FALSE)</formula>
    </cfRule>
  </conditionalFormatting>
  <conditionalFormatting sqref="AN73">
    <cfRule type="expression" dxfId="9759" priority="11489">
      <formula>IF(AN74=TRUE,TRUE,FALSE)</formula>
    </cfRule>
  </conditionalFormatting>
  <conditionalFormatting sqref="AN75">
    <cfRule type="expression" dxfId="9758" priority="11203">
      <formula>IF(AN76=TRUE,TRUE,FALSE)</formula>
    </cfRule>
  </conditionalFormatting>
  <conditionalFormatting sqref="AN77">
    <cfRule type="expression" dxfId="9757" priority="10545">
      <formula>IF(AN78=TRUE,TRUE,FALSE)</formula>
    </cfRule>
  </conditionalFormatting>
  <conditionalFormatting sqref="AN79">
    <cfRule type="expression" dxfId="9756" priority="10259">
      <formula>IF(AN80=TRUE,TRUE,FALSE)</formula>
    </cfRule>
  </conditionalFormatting>
  <conditionalFormatting sqref="AN81">
    <cfRule type="expression" dxfId="9755" priority="9601">
      <formula>IF(AN82=TRUE,TRUE,FALSE)</formula>
    </cfRule>
  </conditionalFormatting>
  <conditionalFormatting sqref="AN83">
    <cfRule type="expression" dxfId="9754" priority="9315">
      <formula>IF(AN84=TRUE,TRUE,FALSE)</formula>
    </cfRule>
  </conditionalFormatting>
  <conditionalFormatting sqref="AN85">
    <cfRule type="expression" dxfId="9753" priority="8657">
      <formula>IF(AN86=TRUE,TRUE,FALSE)</formula>
    </cfRule>
  </conditionalFormatting>
  <conditionalFormatting sqref="AN87">
    <cfRule type="expression" dxfId="9752" priority="8371">
      <formula>IF(AN88=TRUE,TRUE,FALSE)</formula>
    </cfRule>
  </conditionalFormatting>
  <conditionalFormatting sqref="AN89">
    <cfRule type="expression" dxfId="9751" priority="7713">
      <formula>IF(AN90=TRUE,TRUE,FALSE)</formula>
    </cfRule>
  </conditionalFormatting>
  <conditionalFormatting sqref="AN91">
    <cfRule type="expression" dxfId="9750" priority="7427">
      <formula>IF(AN92=TRUE,TRUE,FALSE)</formula>
    </cfRule>
  </conditionalFormatting>
  <conditionalFormatting sqref="AN93">
    <cfRule type="expression" dxfId="9749" priority="6769">
      <formula>IF(AN94=TRUE,TRUE,FALSE)</formula>
    </cfRule>
  </conditionalFormatting>
  <conditionalFormatting sqref="AN95">
    <cfRule type="expression" dxfId="9748" priority="6483">
      <formula>IF(AN96=TRUE,TRUE,FALSE)</formula>
    </cfRule>
    <cfRule type="expression" dxfId="9747" priority="6482">
      <formula>IF(OR(AN$39="S / VC-Lot",AN$39="ST-Lot",AN$39="PT1",AN$39="PT2",AN$39="SOP",AN$39="SOP + 90 days"),TRUE,FALSE)</formula>
    </cfRule>
  </conditionalFormatting>
  <conditionalFormatting sqref="AN97">
    <cfRule type="expression" dxfId="9746" priority="5825">
      <formula>IF(AN98=TRUE,TRUE,FALSE)</formula>
    </cfRule>
  </conditionalFormatting>
  <conditionalFormatting sqref="AN99">
    <cfRule type="expression" dxfId="9745" priority="5538">
      <formula>IF(OR(AN$39="S / VC-Lot",AN$39="ST-Lot",AN$39="PT1",AN$39="PT2",AN$39="SOP",AN$39="SOP + 90 days"),TRUE,FALSE)</formula>
    </cfRule>
    <cfRule type="expression" dxfId="9744" priority="5539">
      <formula>IF(AN100=TRUE,TRUE,FALSE)</formula>
    </cfRule>
  </conditionalFormatting>
  <conditionalFormatting sqref="AN101">
    <cfRule type="expression" dxfId="9743" priority="4881">
      <formula>IF(AN102=TRUE,TRUE,FALSE)</formula>
    </cfRule>
  </conditionalFormatting>
  <conditionalFormatting sqref="AN103">
    <cfRule type="expression" dxfId="9742" priority="4595">
      <formula>IF(AN104=TRUE,TRUE,FALSE)</formula>
    </cfRule>
    <cfRule type="expression" dxfId="9741" priority="4594">
      <formula>IF(OR(AN$39="S / VC-Lot",AN$39="ST-Lot",AN$39="PT1",AN$39="PT2",AN$39="SOP",AN$39="SOP + 90 days"),TRUE,FALSE)</formula>
    </cfRule>
  </conditionalFormatting>
  <conditionalFormatting sqref="AN105">
    <cfRule type="expression" dxfId="9740" priority="3937">
      <formula>IF(AN106=TRUE,TRUE,FALSE)</formula>
    </cfRule>
  </conditionalFormatting>
  <conditionalFormatting sqref="AN107">
    <cfRule type="expression" dxfId="9739" priority="3650">
      <formula>IF(OR(AN$39="S / VC-Lot",AN$39="ST-Lot",AN$39="PT1",AN$39="PT2",AN$39="SOP",AN$39="SOP + 90 days"),TRUE,FALSE)</formula>
    </cfRule>
    <cfRule type="expression" dxfId="9738" priority="3651">
      <formula>IF(AN108=TRUE,TRUE,FALSE)</formula>
    </cfRule>
  </conditionalFormatting>
  <conditionalFormatting sqref="AN109">
    <cfRule type="expression" dxfId="9737" priority="2993">
      <formula>IF(AN110=TRUE,TRUE,FALSE)</formula>
    </cfRule>
  </conditionalFormatting>
  <conditionalFormatting sqref="AN111">
    <cfRule type="expression" dxfId="9736" priority="2706">
      <formula>IF(OR(AN$39="S / VC-Lot",AN$39="ST-Lot",AN$39="PT1",AN$39="PT2",AN$39="SOP",AN$39="SOP + 90 days"),TRUE,FALSE)</formula>
    </cfRule>
    <cfRule type="expression" dxfId="9735" priority="2707">
      <formula>IF(AN112=TRUE,TRUE,FALSE)</formula>
    </cfRule>
  </conditionalFormatting>
  <conditionalFormatting sqref="AN113">
    <cfRule type="expression" dxfId="9734" priority="2049">
      <formula>IF(AN114=TRUE,TRUE,FALSE)</formula>
    </cfRule>
  </conditionalFormatting>
  <conditionalFormatting sqref="AN115">
    <cfRule type="expression" dxfId="9733" priority="1954">
      <formula>IF(OR(AN$39="S / VC-Lot",AN$39="ST-Lot",AN$39="PT1",AN$39="PT2",AN$39="SOP",AN$39="SOP + 90 days"),TRUE,FALSE)</formula>
    </cfRule>
    <cfRule type="expression" dxfId="9732" priority="1955">
      <formula>IF(AN116=TRUE,TRUE,FALSE)</formula>
    </cfRule>
  </conditionalFormatting>
  <conditionalFormatting sqref="AN117">
    <cfRule type="expression" dxfId="9731" priority="1857">
      <formula>IF(AN118=TRUE,TRUE,FALSE)</formula>
    </cfRule>
  </conditionalFormatting>
  <conditionalFormatting sqref="AN119">
    <cfRule type="expression" dxfId="9730" priority="1763">
      <formula>IF(AN120=TRUE,TRUE,FALSE)</formula>
    </cfRule>
    <cfRule type="expression" dxfId="9729" priority="1762">
      <formula>IF(OR(AN$39="S / VC-Lot",AN$39="ST-Lot",AN$39="PT1",AN$39="PT2",AN$39="SOP",AN$39="SOP + 90 days"),TRUE,FALSE)</formula>
    </cfRule>
  </conditionalFormatting>
  <conditionalFormatting sqref="AO45">
    <cfRule type="expression" dxfId="9728" priority="18095">
      <formula>IF(AO46=TRUE,TRUE,FALSE)</formula>
    </cfRule>
  </conditionalFormatting>
  <conditionalFormatting sqref="AO47">
    <cfRule type="expression" dxfId="9727" priority="17809">
      <formula>IF(AO48=TRUE,TRUE,FALSE)</formula>
    </cfRule>
  </conditionalFormatting>
  <conditionalFormatting sqref="AO49">
    <cfRule type="expression" dxfId="9726" priority="17151">
      <formula>IF(AO50=TRUE,TRUE,FALSE)</formula>
    </cfRule>
  </conditionalFormatting>
  <conditionalFormatting sqref="AO51">
    <cfRule type="expression" dxfId="9725" priority="16865">
      <formula>IF(AO52=TRUE,TRUE,FALSE)</formula>
    </cfRule>
  </conditionalFormatting>
  <conditionalFormatting sqref="AO53">
    <cfRule type="expression" dxfId="9724" priority="16207">
      <formula>IF(AO54=TRUE,TRUE,FALSE)</formula>
    </cfRule>
  </conditionalFormatting>
  <conditionalFormatting sqref="AO55">
    <cfRule type="expression" dxfId="9723" priority="15921">
      <formula>IF(AO56=TRUE,TRUE,FALSE)</formula>
    </cfRule>
  </conditionalFormatting>
  <conditionalFormatting sqref="AO57">
    <cfRule type="expression" dxfId="9722" priority="15263">
      <formula>IF(AO58=TRUE,TRUE,FALSE)</formula>
    </cfRule>
  </conditionalFormatting>
  <conditionalFormatting sqref="AO59">
    <cfRule type="expression" dxfId="9721" priority="14977">
      <formula>IF(AO60=TRUE,TRUE,FALSE)</formula>
    </cfRule>
  </conditionalFormatting>
  <conditionalFormatting sqref="AO61">
    <cfRule type="expression" dxfId="9720" priority="14319">
      <formula>IF(AO62=TRUE,TRUE,FALSE)</formula>
    </cfRule>
  </conditionalFormatting>
  <conditionalFormatting sqref="AO63">
    <cfRule type="expression" dxfId="9719" priority="14033">
      <formula>IF(AO64=TRUE,TRUE,FALSE)</formula>
    </cfRule>
  </conditionalFormatting>
  <conditionalFormatting sqref="AO65">
    <cfRule type="expression" dxfId="9718" priority="13375">
      <formula>IF(AO66=TRUE,TRUE,FALSE)</formula>
    </cfRule>
  </conditionalFormatting>
  <conditionalFormatting sqref="AO67">
    <cfRule type="expression" dxfId="9717" priority="13089">
      <formula>IF(AO68=TRUE,TRUE,FALSE)</formula>
    </cfRule>
  </conditionalFormatting>
  <conditionalFormatting sqref="AO69">
    <cfRule type="expression" dxfId="9716" priority="12431">
      <formula>IF(AO70=TRUE,TRUE,FALSE)</formula>
    </cfRule>
  </conditionalFormatting>
  <conditionalFormatting sqref="AO71">
    <cfRule type="expression" dxfId="9715" priority="12145">
      <formula>IF(AO72=TRUE,TRUE,FALSE)</formula>
    </cfRule>
  </conditionalFormatting>
  <conditionalFormatting sqref="AO73">
    <cfRule type="expression" dxfId="9714" priority="11487">
      <formula>IF(AO74=TRUE,TRUE,FALSE)</formula>
    </cfRule>
  </conditionalFormatting>
  <conditionalFormatting sqref="AO75">
    <cfRule type="expression" dxfId="9713" priority="11201">
      <formula>IF(AO76=TRUE,TRUE,FALSE)</formula>
    </cfRule>
  </conditionalFormatting>
  <conditionalFormatting sqref="AO77">
    <cfRule type="expression" dxfId="9712" priority="10543">
      <formula>IF(AO78=TRUE,TRUE,FALSE)</formula>
    </cfRule>
  </conditionalFormatting>
  <conditionalFormatting sqref="AO79">
    <cfRule type="expression" dxfId="9711" priority="10257">
      <formula>IF(AO80=TRUE,TRUE,FALSE)</formula>
    </cfRule>
  </conditionalFormatting>
  <conditionalFormatting sqref="AO81">
    <cfRule type="expression" dxfId="9710" priority="9599">
      <formula>IF(AO82=TRUE,TRUE,FALSE)</formula>
    </cfRule>
  </conditionalFormatting>
  <conditionalFormatting sqref="AO83">
    <cfRule type="expression" dxfId="9709" priority="9313">
      <formula>IF(AO84=TRUE,TRUE,FALSE)</formula>
    </cfRule>
  </conditionalFormatting>
  <conditionalFormatting sqref="AO85">
    <cfRule type="expression" dxfId="9708" priority="8655">
      <formula>IF(AO86=TRUE,TRUE,FALSE)</formula>
    </cfRule>
  </conditionalFormatting>
  <conditionalFormatting sqref="AO87">
    <cfRule type="expression" dxfId="9707" priority="8369">
      <formula>IF(AO88=TRUE,TRUE,FALSE)</formula>
    </cfRule>
  </conditionalFormatting>
  <conditionalFormatting sqref="AO89">
    <cfRule type="expression" dxfId="9706" priority="7711">
      <formula>IF(AO90=TRUE,TRUE,FALSE)</formula>
    </cfRule>
  </conditionalFormatting>
  <conditionalFormatting sqref="AO91">
    <cfRule type="expression" dxfId="9705" priority="7425">
      <formula>IF(AO92=TRUE,TRUE,FALSE)</formula>
    </cfRule>
  </conditionalFormatting>
  <conditionalFormatting sqref="AO93">
    <cfRule type="expression" dxfId="9704" priority="6767">
      <formula>IF(AO94=TRUE,TRUE,FALSE)</formula>
    </cfRule>
  </conditionalFormatting>
  <conditionalFormatting sqref="AO95">
    <cfRule type="expression" dxfId="9703" priority="6481">
      <formula>IF(AO96=TRUE,TRUE,FALSE)</formula>
    </cfRule>
    <cfRule type="expression" dxfId="9702" priority="6480">
      <formula>IF(OR(AO$39="S / VC-Lot",AO$39="ST-Lot",AO$39="PT1",AO$39="PT2",AO$39="SOP",AO$39="SOP + 90 days"),TRUE,FALSE)</formula>
    </cfRule>
  </conditionalFormatting>
  <conditionalFormatting sqref="AO97">
    <cfRule type="expression" dxfId="9701" priority="5823">
      <formula>IF(AO98=TRUE,TRUE,FALSE)</formula>
    </cfRule>
  </conditionalFormatting>
  <conditionalFormatting sqref="AO99">
    <cfRule type="expression" dxfId="9700" priority="5536">
      <formula>IF(OR(AO$39="S / VC-Lot",AO$39="ST-Lot",AO$39="PT1",AO$39="PT2",AO$39="SOP",AO$39="SOP + 90 days"),TRUE,FALSE)</formula>
    </cfRule>
    <cfRule type="expression" dxfId="9699" priority="5537">
      <formula>IF(AO100=TRUE,TRUE,FALSE)</formula>
    </cfRule>
  </conditionalFormatting>
  <conditionalFormatting sqref="AO101">
    <cfRule type="expression" dxfId="9698" priority="4879">
      <formula>IF(AO102=TRUE,TRUE,FALSE)</formula>
    </cfRule>
  </conditionalFormatting>
  <conditionalFormatting sqref="AO103">
    <cfRule type="expression" dxfId="9697" priority="4593">
      <formula>IF(AO104=TRUE,TRUE,FALSE)</formula>
    </cfRule>
    <cfRule type="expression" dxfId="9696" priority="4592">
      <formula>IF(OR(AO$39="S / VC-Lot",AO$39="ST-Lot",AO$39="PT1",AO$39="PT2",AO$39="SOP",AO$39="SOP + 90 days"),TRUE,FALSE)</formula>
    </cfRule>
  </conditionalFormatting>
  <conditionalFormatting sqref="AO105">
    <cfRule type="expression" dxfId="9695" priority="3935">
      <formula>IF(AO106=TRUE,TRUE,FALSE)</formula>
    </cfRule>
  </conditionalFormatting>
  <conditionalFormatting sqref="AO107">
    <cfRule type="expression" dxfId="9694" priority="3648">
      <formula>IF(OR(AO$39="S / VC-Lot",AO$39="ST-Lot",AO$39="PT1",AO$39="PT2",AO$39="SOP",AO$39="SOP + 90 days"),TRUE,FALSE)</formula>
    </cfRule>
    <cfRule type="expression" dxfId="9693" priority="3649">
      <formula>IF(AO108=TRUE,TRUE,FALSE)</formula>
    </cfRule>
  </conditionalFormatting>
  <conditionalFormatting sqref="AO109">
    <cfRule type="expression" dxfId="9692" priority="2991">
      <formula>IF(AO110=TRUE,TRUE,FALSE)</formula>
    </cfRule>
  </conditionalFormatting>
  <conditionalFormatting sqref="AO111">
    <cfRule type="expression" dxfId="9691" priority="2705">
      <formula>IF(AO112=TRUE,TRUE,FALSE)</formula>
    </cfRule>
    <cfRule type="expression" dxfId="9690" priority="2704">
      <formula>IF(OR(AO$39="S / VC-Lot",AO$39="ST-Lot",AO$39="PT1",AO$39="PT2",AO$39="SOP",AO$39="SOP + 90 days"),TRUE,FALSE)</formula>
    </cfRule>
  </conditionalFormatting>
  <conditionalFormatting sqref="AO113">
    <cfRule type="expression" dxfId="9689" priority="2047">
      <formula>IF(AO114=TRUE,TRUE,FALSE)</formula>
    </cfRule>
  </conditionalFormatting>
  <conditionalFormatting sqref="AO115">
    <cfRule type="expression" dxfId="9688" priority="1952">
      <formula>IF(OR(AO$39="S / VC-Lot",AO$39="ST-Lot",AO$39="PT1",AO$39="PT2",AO$39="SOP",AO$39="SOP + 90 days"),TRUE,FALSE)</formula>
    </cfRule>
    <cfRule type="expression" dxfId="9687" priority="1953">
      <formula>IF(AO116=TRUE,TRUE,FALSE)</formula>
    </cfRule>
  </conditionalFormatting>
  <conditionalFormatting sqref="AO117">
    <cfRule type="expression" dxfId="9686" priority="1855">
      <formula>IF(AO118=TRUE,TRUE,FALSE)</formula>
    </cfRule>
  </conditionalFormatting>
  <conditionalFormatting sqref="AO119">
    <cfRule type="expression" dxfId="9685" priority="1761">
      <formula>IF(AO120=TRUE,TRUE,FALSE)</formula>
    </cfRule>
    <cfRule type="expression" dxfId="9684" priority="1760">
      <formula>IF(OR(AO$39="S / VC-Lot",AO$39="ST-Lot",AO$39="PT1",AO$39="PT2",AO$39="SOP",AO$39="SOP + 90 days"),TRUE,FALSE)</formula>
    </cfRule>
  </conditionalFormatting>
  <conditionalFormatting sqref="AP45">
    <cfRule type="expression" dxfId="9683" priority="18093">
      <formula>IF(AP46=TRUE,TRUE,FALSE)</formula>
    </cfRule>
  </conditionalFormatting>
  <conditionalFormatting sqref="AP47">
    <cfRule type="expression" dxfId="9682" priority="17807">
      <formula>IF(AP48=TRUE,TRUE,FALSE)</formula>
    </cfRule>
  </conditionalFormatting>
  <conditionalFormatting sqref="AP49">
    <cfRule type="expression" dxfId="9681" priority="17149">
      <formula>IF(AP50=TRUE,TRUE,FALSE)</formula>
    </cfRule>
  </conditionalFormatting>
  <conditionalFormatting sqref="AP51">
    <cfRule type="expression" dxfId="9680" priority="16863">
      <formula>IF(AP52=TRUE,TRUE,FALSE)</formula>
    </cfRule>
  </conditionalFormatting>
  <conditionalFormatting sqref="AP53">
    <cfRule type="expression" dxfId="9679" priority="16205">
      <formula>IF(AP54=TRUE,TRUE,FALSE)</formula>
    </cfRule>
  </conditionalFormatting>
  <conditionalFormatting sqref="AP55">
    <cfRule type="expression" dxfId="9678" priority="15919">
      <formula>IF(AP56=TRUE,TRUE,FALSE)</formula>
    </cfRule>
  </conditionalFormatting>
  <conditionalFormatting sqref="AP57">
    <cfRule type="expression" dxfId="9677" priority="15261">
      <formula>IF(AP58=TRUE,TRUE,FALSE)</formula>
    </cfRule>
  </conditionalFormatting>
  <conditionalFormatting sqref="AP59">
    <cfRule type="expression" dxfId="9676" priority="14975">
      <formula>IF(AP60=TRUE,TRUE,FALSE)</formula>
    </cfRule>
  </conditionalFormatting>
  <conditionalFormatting sqref="AP61">
    <cfRule type="expression" dxfId="9675" priority="14317">
      <formula>IF(AP62=TRUE,TRUE,FALSE)</formula>
    </cfRule>
  </conditionalFormatting>
  <conditionalFormatting sqref="AP63">
    <cfRule type="expression" dxfId="9674" priority="14031">
      <formula>IF(AP64=TRUE,TRUE,FALSE)</formula>
    </cfRule>
  </conditionalFormatting>
  <conditionalFormatting sqref="AP65">
    <cfRule type="expression" dxfId="9673" priority="13373">
      <formula>IF(AP66=TRUE,TRUE,FALSE)</formula>
    </cfRule>
  </conditionalFormatting>
  <conditionalFormatting sqref="AP67">
    <cfRule type="expression" dxfId="9672" priority="13087">
      <formula>IF(AP68=TRUE,TRUE,FALSE)</formula>
    </cfRule>
  </conditionalFormatting>
  <conditionalFormatting sqref="AP69">
    <cfRule type="expression" dxfId="9671" priority="12429">
      <formula>IF(AP70=TRUE,TRUE,FALSE)</formula>
    </cfRule>
  </conditionalFormatting>
  <conditionalFormatting sqref="AP71">
    <cfRule type="expression" dxfId="9670" priority="12143">
      <formula>IF(AP72=TRUE,TRUE,FALSE)</formula>
    </cfRule>
  </conditionalFormatting>
  <conditionalFormatting sqref="AP73">
    <cfRule type="expression" dxfId="9669" priority="11485">
      <formula>IF(AP74=TRUE,TRUE,FALSE)</formula>
    </cfRule>
  </conditionalFormatting>
  <conditionalFormatting sqref="AP75">
    <cfRule type="expression" dxfId="9668" priority="11199">
      <formula>IF(AP76=TRUE,TRUE,FALSE)</formula>
    </cfRule>
  </conditionalFormatting>
  <conditionalFormatting sqref="AP77">
    <cfRule type="expression" dxfId="9667" priority="10541">
      <formula>IF(AP78=TRUE,TRUE,FALSE)</formula>
    </cfRule>
  </conditionalFormatting>
  <conditionalFormatting sqref="AP79">
    <cfRule type="expression" dxfId="9666" priority="10255">
      <formula>IF(AP80=TRUE,TRUE,FALSE)</formula>
    </cfRule>
  </conditionalFormatting>
  <conditionalFormatting sqref="AP81">
    <cfRule type="expression" dxfId="9665" priority="9597">
      <formula>IF(AP82=TRUE,TRUE,FALSE)</formula>
    </cfRule>
  </conditionalFormatting>
  <conditionalFormatting sqref="AP83">
    <cfRule type="expression" dxfId="9664" priority="9311">
      <formula>IF(AP84=TRUE,TRUE,FALSE)</formula>
    </cfRule>
  </conditionalFormatting>
  <conditionalFormatting sqref="AP85">
    <cfRule type="expression" dxfId="9663" priority="8653">
      <formula>IF(AP86=TRUE,TRUE,FALSE)</formula>
    </cfRule>
  </conditionalFormatting>
  <conditionalFormatting sqref="AP87">
    <cfRule type="expression" dxfId="9662" priority="8367">
      <formula>IF(AP88=TRUE,TRUE,FALSE)</formula>
    </cfRule>
  </conditionalFormatting>
  <conditionalFormatting sqref="AP89">
    <cfRule type="expression" dxfId="9661" priority="7709">
      <formula>IF(AP90=TRUE,TRUE,FALSE)</formula>
    </cfRule>
  </conditionalFormatting>
  <conditionalFormatting sqref="AP91">
    <cfRule type="expression" dxfId="9660" priority="7423">
      <formula>IF(AP92=TRUE,TRUE,FALSE)</formula>
    </cfRule>
  </conditionalFormatting>
  <conditionalFormatting sqref="AP93">
    <cfRule type="expression" dxfId="9659" priority="6765">
      <formula>IF(AP94=TRUE,TRUE,FALSE)</formula>
    </cfRule>
  </conditionalFormatting>
  <conditionalFormatting sqref="AP95">
    <cfRule type="expression" dxfId="9658" priority="6479">
      <formula>IF(AP96=TRUE,TRUE,FALSE)</formula>
    </cfRule>
    <cfRule type="expression" dxfId="9657" priority="6478">
      <formula>IF(OR(AP$39="S / VC-Lot",AP$39="ST-Lot",AP$39="PT1",AP$39="PT2",AP$39="SOP",AP$39="SOP + 90 days"),TRUE,FALSE)</formula>
    </cfRule>
  </conditionalFormatting>
  <conditionalFormatting sqref="AP97">
    <cfRule type="expression" dxfId="9656" priority="5821">
      <formula>IF(AP98=TRUE,TRUE,FALSE)</formula>
    </cfRule>
  </conditionalFormatting>
  <conditionalFormatting sqref="AP99">
    <cfRule type="expression" dxfId="9655" priority="5535">
      <formula>IF(AP100=TRUE,TRUE,FALSE)</formula>
    </cfRule>
    <cfRule type="expression" dxfId="9654" priority="5534">
      <formula>IF(OR(AP$39="S / VC-Lot",AP$39="ST-Lot",AP$39="PT1",AP$39="PT2",AP$39="SOP",AP$39="SOP + 90 days"),TRUE,FALSE)</formula>
    </cfRule>
  </conditionalFormatting>
  <conditionalFormatting sqref="AP101">
    <cfRule type="expression" dxfId="9653" priority="4877">
      <formula>IF(AP102=TRUE,TRUE,FALSE)</formula>
    </cfRule>
  </conditionalFormatting>
  <conditionalFormatting sqref="AP103">
    <cfRule type="expression" dxfId="9652" priority="4591">
      <formula>IF(AP104=TRUE,TRUE,FALSE)</formula>
    </cfRule>
    <cfRule type="expression" dxfId="9651" priority="4590">
      <formula>IF(OR(AP$39="S / VC-Lot",AP$39="ST-Lot",AP$39="PT1",AP$39="PT2",AP$39="SOP",AP$39="SOP + 90 days"),TRUE,FALSE)</formula>
    </cfRule>
  </conditionalFormatting>
  <conditionalFormatting sqref="AP105">
    <cfRule type="expression" dxfId="9650" priority="3933">
      <formula>IF(AP106=TRUE,TRUE,FALSE)</formula>
    </cfRule>
  </conditionalFormatting>
  <conditionalFormatting sqref="AP107">
    <cfRule type="expression" dxfId="9649" priority="3646">
      <formula>IF(OR(AP$39="S / VC-Lot",AP$39="ST-Lot",AP$39="PT1",AP$39="PT2",AP$39="SOP",AP$39="SOP + 90 days"),TRUE,FALSE)</formula>
    </cfRule>
    <cfRule type="expression" dxfId="9648" priority="3647">
      <formula>IF(AP108=TRUE,TRUE,FALSE)</formula>
    </cfRule>
  </conditionalFormatting>
  <conditionalFormatting sqref="AP109">
    <cfRule type="expression" dxfId="9647" priority="2989">
      <formula>IF(AP110=TRUE,TRUE,FALSE)</formula>
    </cfRule>
  </conditionalFormatting>
  <conditionalFormatting sqref="AP111">
    <cfRule type="expression" dxfId="9646" priority="2703">
      <formula>IF(AP112=TRUE,TRUE,FALSE)</formula>
    </cfRule>
    <cfRule type="expression" dxfId="9645" priority="2702">
      <formula>IF(OR(AP$39="S / VC-Lot",AP$39="ST-Lot",AP$39="PT1",AP$39="PT2",AP$39="SOP",AP$39="SOP + 90 days"),TRUE,FALSE)</formula>
    </cfRule>
  </conditionalFormatting>
  <conditionalFormatting sqref="AP113">
    <cfRule type="expression" dxfId="9644" priority="2045">
      <formula>IF(AP114=TRUE,TRUE,FALSE)</formula>
    </cfRule>
  </conditionalFormatting>
  <conditionalFormatting sqref="AP115">
    <cfRule type="expression" dxfId="9643" priority="1950">
      <formula>IF(OR(AP$39="S / VC-Lot",AP$39="ST-Lot",AP$39="PT1",AP$39="PT2",AP$39="SOP",AP$39="SOP + 90 days"),TRUE,FALSE)</formula>
    </cfRule>
    <cfRule type="expression" dxfId="9642" priority="1951">
      <formula>IF(AP116=TRUE,TRUE,FALSE)</formula>
    </cfRule>
  </conditionalFormatting>
  <conditionalFormatting sqref="AP117">
    <cfRule type="expression" dxfId="9641" priority="1853">
      <formula>IF(AP118=TRUE,TRUE,FALSE)</formula>
    </cfRule>
  </conditionalFormatting>
  <conditionalFormatting sqref="AP119">
    <cfRule type="expression" dxfId="9640" priority="1758">
      <formula>IF(OR(AP$39="S / VC-Lot",AP$39="ST-Lot",AP$39="PT1",AP$39="PT2",AP$39="SOP",AP$39="SOP + 90 days"),TRUE,FALSE)</formula>
    </cfRule>
    <cfRule type="expression" dxfId="9639" priority="1759">
      <formula>IF(AP120=TRUE,TRUE,FALSE)</formula>
    </cfRule>
  </conditionalFormatting>
  <conditionalFormatting sqref="AQ45">
    <cfRule type="expression" dxfId="9638" priority="18091">
      <formula>IF(AQ46=TRUE,TRUE,FALSE)</formula>
    </cfRule>
  </conditionalFormatting>
  <conditionalFormatting sqref="AQ47">
    <cfRule type="expression" dxfId="9637" priority="17805">
      <formula>IF(AQ48=TRUE,TRUE,FALSE)</formula>
    </cfRule>
  </conditionalFormatting>
  <conditionalFormatting sqref="AQ49">
    <cfRule type="expression" dxfId="9636" priority="17147">
      <formula>IF(AQ50=TRUE,TRUE,FALSE)</formula>
    </cfRule>
  </conditionalFormatting>
  <conditionalFormatting sqref="AQ51">
    <cfRule type="expression" dxfId="9635" priority="16861">
      <formula>IF(AQ52=TRUE,TRUE,FALSE)</formula>
    </cfRule>
  </conditionalFormatting>
  <conditionalFormatting sqref="AQ53">
    <cfRule type="expression" dxfId="9634" priority="16203">
      <formula>IF(AQ54=TRUE,TRUE,FALSE)</formula>
    </cfRule>
  </conditionalFormatting>
  <conditionalFormatting sqref="AQ55">
    <cfRule type="expression" dxfId="9633" priority="15917">
      <formula>IF(AQ56=TRUE,TRUE,FALSE)</formula>
    </cfRule>
  </conditionalFormatting>
  <conditionalFormatting sqref="AQ57">
    <cfRule type="expression" dxfId="9632" priority="15259">
      <formula>IF(AQ58=TRUE,TRUE,FALSE)</formula>
    </cfRule>
  </conditionalFormatting>
  <conditionalFormatting sqref="AQ59">
    <cfRule type="expression" dxfId="9631" priority="14973">
      <formula>IF(AQ60=TRUE,TRUE,FALSE)</formula>
    </cfRule>
  </conditionalFormatting>
  <conditionalFormatting sqref="AQ61">
    <cfRule type="expression" dxfId="9630" priority="14315">
      <formula>IF(AQ62=TRUE,TRUE,FALSE)</formula>
    </cfRule>
  </conditionalFormatting>
  <conditionalFormatting sqref="AQ63">
    <cfRule type="expression" dxfId="9629" priority="14029">
      <formula>IF(AQ64=TRUE,TRUE,FALSE)</formula>
    </cfRule>
  </conditionalFormatting>
  <conditionalFormatting sqref="AQ65">
    <cfRule type="expression" dxfId="9628" priority="13371">
      <formula>IF(AQ66=TRUE,TRUE,FALSE)</formula>
    </cfRule>
  </conditionalFormatting>
  <conditionalFormatting sqref="AQ67">
    <cfRule type="expression" dxfId="9627" priority="13085">
      <formula>IF(AQ68=TRUE,TRUE,FALSE)</formula>
    </cfRule>
  </conditionalFormatting>
  <conditionalFormatting sqref="AQ69">
    <cfRule type="expression" dxfId="9626" priority="12427">
      <formula>IF(AQ70=TRUE,TRUE,FALSE)</formula>
    </cfRule>
  </conditionalFormatting>
  <conditionalFormatting sqref="AQ71">
    <cfRule type="expression" dxfId="9625" priority="12141">
      <formula>IF(AQ72=TRUE,TRUE,FALSE)</formula>
    </cfRule>
  </conditionalFormatting>
  <conditionalFormatting sqref="AQ73">
    <cfRule type="expression" dxfId="9624" priority="11483">
      <formula>IF(AQ74=TRUE,TRUE,FALSE)</formula>
    </cfRule>
  </conditionalFormatting>
  <conditionalFormatting sqref="AQ75">
    <cfRule type="expression" dxfId="9623" priority="11197">
      <formula>IF(AQ76=TRUE,TRUE,FALSE)</formula>
    </cfRule>
  </conditionalFormatting>
  <conditionalFormatting sqref="AQ77">
    <cfRule type="expression" dxfId="9622" priority="10539">
      <formula>IF(AQ78=TRUE,TRUE,FALSE)</formula>
    </cfRule>
  </conditionalFormatting>
  <conditionalFormatting sqref="AQ79">
    <cfRule type="expression" dxfId="9621" priority="10253">
      <formula>IF(AQ80=TRUE,TRUE,FALSE)</formula>
    </cfRule>
  </conditionalFormatting>
  <conditionalFormatting sqref="AQ81">
    <cfRule type="expression" dxfId="9620" priority="9595">
      <formula>IF(AQ82=TRUE,TRUE,FALSE)</formula>
    </cfRule>
  </conditionalFormatting>
  <conditionalFormatting sqref="AQ83">
    <cfRule type="expression" dxfId="9619" priority="9309">
      <formula>IF(AQ84=TRUE,TRUE,FALSE)</formula>
    </cfRule>
  </conditionalFormatting>
  <conditionalFormatting sqref="AQ85">
    <cfRule type="expression" dxfId="9618" priority="8651">
      <formula>IF(AQ86=TRUE,TRUE,FALSE)</formula>
    </cfRule>
  </conditionalFormatting>
  <conditionalFormatting sqref="AQ87">
    <cfRule type="expression" dxfId="9617" priority="8365">
      <formula>IF(AQ88=TRUE,TRUE,FALSE)</formula>
    </cfRule>
  </conditionalFormatting>
  <conditionalFormatting sqref="AQ89">
    <cfRule type="expression" dxfId="9616" priority="7707">
      <formula>IF(AQ90=TRUE,TRUE,FALSE)</formula>
    </cfRule>
  </conditionalFormatting>
  <conditionalFormatting sqref="AQ91">
    <cfRule type="expression" dxfId="9615" priority="7421">
      <formula>IF(AQ92=TRUE,TRUE,FALSE)</formula>
    </cfRule>
  </conditionalFormatting>
  <conditionalFormatting sqref="AQ93">
    <cfRule type="expression" dxfId="9614" priority="6763">
      <formula>IF(AQ94=TRUE,TRUE,FALSE)</formula>
    </cfRule>
  </conditionalFormatting>
  <conditionalFormatting sqref="AQ95">
    <cfRule type="expression" dxfId="9613" priority="6477">
      <formula>IF(AQ96=TRUE,TRUE,FALSE)</formula>
    </cfRule>
    <cfRule type="expression" dxfId="9612" priority="6476">
      <formula>IF(OR(AQ$39="S / VC-Lot",AQ$39="ST-Lot",AQ$39="PT1",AQ$39="PT2",AQ$39="SOP",AQ$39="SOP + 90 days"),TRUE,FALSE)</formula>
    </cfRule>
  </conditionalFormatting>
  <conditionalFormatting sqref="AQ97">
    <cfRule type="expression" dxfId="9611" priority="5819">
      <formula>IF(AQ98=TRUE,TRUE,FALSE)</formula>
    </cfRule>
  </conditionalFormatting>
  <conditionalFormatting sqref="AQ99">
    <cfRule type="expression" dxfId="9610" priority="5532">
      <formula>IF(OR(AQ$39="S / VC-Lot",AQ$39="ST-Lot",AQ$39="PT1",AQ$39="PT2",AQ$39="SOP",AQ$39="SOP + 90 days"),TRUE,FALSE)</formula>
    </cfRule>
    <cfRule type="expression" dxfId="9609" priority="5533">
      <formula>IF(AQ100=TRUE,TRUE,FALSE)</formula>
    </cfRule>
  </conditionalFormatting>
  <conditionalFormatting sqref="AQ101">
    <cfRule type="expression" dxfId="9608" priority="4875">
      <formula>IF(AQ102=TRUE,TRUE,FALSE)</formula>
    </cfRule>
  </conditionalFormatting>
  <conditionalFormatting sqref="AQ103">
    <cfRule type="expression" dxfId="9607" priority="4589">
      <formula>IF(AQ104=TRUE,TRUE,FALSE)</formula>
    </cfRule>
    <cfRule type="expression" dxfId="9606" priority="4588">
      <formula>IF(OR(AQ$39="S / VC-Lot",AQ$39="ST-Lot",AQ$39="PT1",AQ$39="PT2",AQ$39="SOP",AQ$39="SOP + 90 days"),TRUE,FALSE)</formula>
    </cfRule>
  </conditionalFormatting>
  <conditionalFormatting sqref="AQ105">
    <cfRule type="expression" dxfId="9605" priority="3931">
      <formula>IF(AQ106=TRUE,TRUE,FALSE)</formula>
    </cfRule>
  </conditionalFormatting>
  <conditionalFormatting sqref="AQ107">
    <cfRule type="expression" dxfId="9604" priority="3645">
      <formula>IF(AQ108=TRUE,TRUE,FALSE)</formula>
    </cfRule>
    <cfRule type="expression" dxfId="9603" priority="3644">
      <formula>IF(OR(AQ$39="S / VC-Lot",AQ$39="ST-Lot",AQ$39="PT1",AQ$39="PT2",AQ$39="SOP",AQ$39="SOP + 90 days"),TRUE,FALSE)</formula>
    </cfRule>
  </conditionalFormatting>
  <conditionalFormatting sqref="AQ109">
    <cfRule type="expression" dxfId="9602" priority="2987">
      <formula>IF(AQ110=TRUE,TRUE,FALSE)</formula>
    </cfRule>
  </conditionalFormatting>
  <conditionalFormatting sqref="AQ111">
    <cfRule type="expression" dxfId="9601" priority="2701">
      <formula>IF(AQ112=TRUE,TRUE,FALSE)</formula>
    </cfRule>
    <cfRule type="expression" dxfId="9600" priority="2700">
      <formula>IF(OR(AQ$39="S / VC-Lot",AQ$39="ST-Lot",AQ$39="PT1",AQ$39="PT2",AQ$39="SOP",AQ$39="SOP + 90 days"),TRUE,FALSE)</formula>
    </cfRule>
  </conditionalFormatting>
  <conditionalFormatting sqref="AQ113">
    <cfRule type="expression" dxfId="9599" priority="2043">
      <formula>IF(AQ114=TRUE,TRUE,FALSE)</formula>
    </cfRule>
  </conditionalFormatting>
  <conditionalFormatting sqref="AQ115">
    <cfRule type="expression" dxfId="9598" priority="1948">
      <formula>IF(OR(AQ$39="S / VC-Lot",AQ$39="ST-Lot",AQ$39="PT1",AQ$39="PT2",AQ$39="SOP",AQ$39="SOP + 90 days"),TRUE,FALSE)</formula>
    </cfRule>
    <cfRule type="expression" dxfId="9597" priority="1949">
      <formula>IF(AQ116=TRUE,TRUE,FALSE)</formula>
    </cfRule>
  </conditionalFormatting>
  <conditionalFormatting sqref="AQ117">
    <cfRule type="expression" dxfId="9596" priority="1851">
      <formula>IF(AQ118=TRUE,TRUE,FALSE)</formula>
    </cfRule>
  </conditionalFormatting>
  <conditionalFormatting sqref="AQ119">
    <cfRule type="expression" dxfId="9595" priority="1757">
      <formula>IF(AQ120=TRUE,TRUE,FALSE)</formula>
    </cfRule>
    <cfRule type="expression" dxfId="9594" priority="1756">
      <formula>IF(OR(AQ$39="S / VC-Lot",AQ$39="ST-Lot",AQ$39="PT1",AQ$39="PT2",AQ$39="SOP",AQ$39="SOP + 90 days"),TRUE,FALSE)</formula>
    </cfRule>
  </conditionalFormatting>
  <conditionalFormatting sqref="AR45">
    <cfRule type="expression" dxfId="9593" priority="18089">
      <formula>IF(AR46=TRUE,TRUE,FALSE)</formula>
    </cfRule>
  </conditionalFormatting>
  <conditionalFormatting sqref="AR47">
    <cfRule type="expression" dxfId="9592" priority="17803">
      <formula>IF(AR48=TRUE,TRUE,FALSE)</formula>
    </cfRule>
  </conditionalFormatting>
  <conditionalFormatting sqref="AR49">
    <cfRule type="expression" dxfId="9591" priority="17145">
      <formula>IF(AR50=TRUE,TRUE,FALSE)</formula>
    </cfRule>
  </conditionalFormatting>
  <conditionalFormatting sqref="AR51">
    <cfRule type="expression" dxfId="9590" priority="16859">
      <formula>IF(AR52=TRUE,TRUE,FALSE)</formula>
    </cfRule>
  </conditionalFormatting>
  <conditionalFormatting sqref="AR53">
    <cfRule type="expression" dxfId="9589" priority="16201">
      <formula>IF(AR54=TRUE,TRUE,FALSE)</formula>
    </cfRule>
  </conditionalFormatting>
  <conditionalFormatting sqref="AR55">
    <cfRule type="expression" dxfId="9588" priority="15915">
      <formula>IF(AR56=TRUE,TRUE,FALSE)</formula>
    </cfRule>
  </conditionalFormatting>
  <conditionalFormatting sqref="AR57">
    <cfRule type="expression" dxfId="9587" priority="15257">
      <formula>IF(AR58=TRUE,TRUE,FALSE)</formula>
    </cfRule>
  </conditionalFormatting>
  <conditionalFormatting sqref="AR59">
    <cfRule type="expression" dxfId="9586" priority="14971">
      <formula>IF(AR60=TRUE,TRUE,FALSE)</formula>
    </cfRule>
  </conditionalFormatting>
  <conditionalFormatting sqref="AR61">
    <cfRule type="expression" dxfId="9585" priority="14313">
      <formula>IF(AR62=TRUE,TRUE,FALSE)</formula>
    </cfRule>
  </conditionalFormatting>
  <conditionalFormatting sqref="AR63">
    <cfRule type="expression" dxfId="9584" priority="14027">
      <formula>IF(AR64=TRUE,TRUE,FALSE)</formula>
    </cfRule>
  </conditionalFormatting>
  <conditionalFormatting sqref="AR65">
    <cfRule type="expression" dxfId="9583" priority="13369">
      <formula>IF(AR66=TRUE,TRUE,FALSE)</formula>
    </cfRule>
  </conditionalFormatting>
  <conditionalFormatting sqref="AR67">
    <cfRule type="expression" dxfId="9582" priority="13083">
      <formula>IF(AR68=TRUE,TRUE,FALSE)</formula>
    </cfRule>
  </conditionalFormatting>
  <conditionalFormatting sqref="AR69">
    <cfRule type="expression" dxfId="9581" priority="12425">
      <formula>IF(AR70=TRUE,TRUE,FALSE)</formula>
    </cfRule>
  </conditionalFormatting>
  <conditionalFormatting sqref="AR71">
    <cfRule type="expression" dxfId="9580" priority="12139">
      <formula>IF(AR72=TRUE,TRUE,FALSE)</formula>
    </cfRule>
  </conditionalFormatting>
  <conditionalFormatting sqref="AR73">
    <cfRule type="expression" dxfId="9579" priority="11481">
      <formula>IF(AR74=TRUE,TRUE,FALSE)</formula>
    </cfRule>
  </conditionalFormatting>
  <conditionalFormatting sqref="AR75">
    <cfRule type="expression" dxfId="9578" priority="11195">
      <formula>IF(AR76=TRUE,TRUE,FALSE)</formula>
    </cfRule>
  </conditionalFormatting>
  <conditionalFormatting sqref="AR77">
    <cfRule type="expression" dxfId="9577" priority="10537">
      <formula>IF(AR78=TRUE,TRUE,FALSE)</formula>
    </cfRule>
  </conditionalFormatting>
  <conditionalFormatting sqref="AR79">
    <cfRule type="expression" dxfId="9576" priority="10251">
      <formula>IF(AR80=TRUE,TRUE,FALSE)</formula>
    </cfRule>
  </conditionalFormatting>
  <conditionalFormatting sqref="AR81">
    <cfRule type="expression" dxfId="9575" priority="9593">
      <formula>IF(AR82=TRUE,TRUE,FALSE)</formula>
    </cfRule>
  </conditionalFormatting>
  <conditionalFormatting sqref="AR83">
    <cfRule type="expression" dxfId="9574" priority="9307">
      <formula>IF(AR84=TRUE,TRUE,FALSE)</formula>
    </cfRule>
  </conditionalFormatting>
  <conditionalFormatting sqref="AR85">
    <cfRule type="expression" dxfId="9573" priority="8649">
      <formula>IF(AR86=TRUE,TRUE,FALSE)</formula>
    </cfRule>
  </conditionalFormatting>
  <conditionalFormatting sqref="AR87">
    <cfRule type="expression" dxfId="9572" priority="8363">
      <formula>IF(AR88=TRUE,TRUE,FALSE)</formula>
    </cfRule>
  </conditionalFormatting>
  <conditionalFormatting sqref="AR89">
    <cfRule type="expression" dxfId="9571" priority="7705">
      <formula>IF(AR90=TRUE,TRUE,FALSE)</formula>
    </cfRule>
  </conditionalFormatting>
  <conditionalFormatting sqref="AR91">
    <cfRule type="expression" dxfId="9570" priority="7419">
      <formula>IF(AR92=TRUE,TRUE,FALSE)</formula>
    </cfRule>
  </conditionalFormatting>
  <conditionalFormatting sqref="AR93">
    <cfRule type="expression" dxfId="9569" priority="6761">
      <formula>IF(AR94=TRUE,TRUE,FALSE)</formula>
    </cfRule>
  </conditionalFormatting>
  <conditionalFormatting sqref="AR95">
    <cfRule type="expression" dxfId="9568" priority="6475">
      <formula>IF(AR96=TRUE,TRUE,FALSE)</formula>
    </cfRule>
    <cfRule type="expression" dxfId="9567" priority="6474">
      <formula>IF(OR(AR$39="S / VC-Lot",AR$39="ST-Lot",AR$39="PT1",AR$39="PT2",AR$39="SOP",AR$39="SOP + 90 days"),TRUE,FALSE)</formula>
    </cfRule>
  </conditionalFormatting>
  <conditionalFormatting sqref="AR97">
    <cfRule type="expression" dxfId="9566" priority="5817">
      <formula>IF(AR98=TRUE,TRUE,FALSE)</formula>
    </cfRule>
  </conditionalFormatting>
  <conditionalFormatting sqref="AR99">
    <cfRule type="expression" dxfId="9565" priority="5531">
      <formula>IF(AR100=TRUE,TRUE,FALSE)</formula>
    </cfRule>
    <cfRule type="expression" dxfId="9564" priority="5530">
      <formula>IF(OR(AR$39="S / VC-Lot",AR$39="ST-Lot",AR$39="PT1",AR$39="PT2",AR$39="SOP",AR$39="SOP + 90 days"),TRUE,FALSE)</formula>
    </cfRule>
  </conditionalFormatting>
  <conditionalFormatting sqref="AR101">
    <cfRule type="expression" dxfId="9563" priority="4873">
      <formula>IF(AR102=TRUE,TRUE,FALSE)</formula>
    </cfRule>
  </conditionalFormatting>
  <conditionalFormatting sqref="AR103">
    <cfRule type="expression" dxfId="9562" priority="4587">
      <formula>IF(AR104=TRUE,TRUE,FALSE)</formula>
    </cfRule>
    <cfRule type="expression" dxfId="9561" priority="4586">
      <formula>IF(OR(AR$39="S / VC-Lot",AR$39="ST-Lot",AR$39="PT1",AR$39="PT2",AR$39="SOP",AR$39="SOP + 90 days"),TRUE,FALSE)</formula>
    </cfRule>
  </conditionalFormatting>
  <conditionalFormatting sqref="AR105">
    <cfRule type="expression" dxfId="9560" priority="3929">
      <formula>IF(AR106=TRUE,TRUE,FALSE)</formula>
    </cfRule>
  </conditionalFormatting>
  <conditionalFormatting sqref="AR107">
    <cfRule type="expression" dxfId="9559" priority="3642">
      <formula>IF(OR(AR$39="S / VC-Lot",AR$39="ST-Lot",AR$39="PT1",AR$39="PT2",AR$39="SOP",AR$39="SOP + 90 days"),TRUE,FALSE)</formula>
    </cfRule>
    <cfRule type="expression" dxfId="9558" priority="3643">
      <formula>IF(AR108=TRUE,TRUE,FALSE)</formula>
    </cfRule>
  </conditionalFormatting>
  <conditionalFormatting sqref="AR109">
    <cfRule type="expression" dxfId="9557" priority="2985">
      <formula>IF(AR110=TRUE,TRUE,FALSE)</formula>
    </cfRule>
  </conditionalFormatting>
  <conditionalFormatting sqref="AR111">
    <cfRule type="expression" dxfId="9556" priority="2699">
      <formula>IF(AR112=TRUE,TRUE,FALSE)</formula>
    </cfRule>
    <cfRule type="expression" dxfId="9555" priority="2698">
      <formula>IF(OR(AR$39="S / VC-Lot",AR$39="ST-Lot",AR$39="PT1",AR$39="PT2",AR$39="SOP",AR$39="SOP + 90 days"),TRUE,FALSE)</formula>
    </cfRule>
  </conditionalFormatting>
  <conditionalFormatting sqref="AR113">
    <cfRule type="expression" dxfId="9554" priority="2041">
      <formula>IF(AR114=TRUE,TRUE,FALSE)</formula>
    </cfRule>
  </conditionalFormatting>
  <conditionalFormatting sqref="AR115">
    <cfRule type="expression" dxfId="9553" priority="1946">
      <formula>IF(OR(AR$39="S / VC-Lot",AR$39="ST-Lot",AR$39="PT1",AR$39="PT2",AR$39="SOP",AR$39="SOP + 90 days"),TRUE,FALSE)</formula>
    </cfRule>
    <cfRule type="expression" dxfId="9552" priority="1947">
      <formula>IF(AR116=TRUE,TRUE,FALSE)</formula>
    </cfRule>
  </conditionalFormatting>
  <conditionalFormatting sqref="AR117">
    <cfRule type="expression" dxfId="9551" priority="1849">
      <formula>IF(AR118=TRUE,TRUE,FALSE)</formula>
    </cfRule>
  </conditionalFormatting>
  <conditionalFormatting sqref="AR119">
    <cfRule type="expression" dxfId="9550" priority="1755">
      <formula>IF(AR120=TRUE,TRUE,FALSE)</formula>
    </cfRule>
    <cfRule type="expression" dxfId="9549" priority="1754">
      <formula>IF(OR(AR$39="S / VC-Lot",AR$39="ST-Lot",AR$39="PT1",AR$39="PT2",AR$39="SOP",AR$39="SOP + 90 days"),TRUE,FALSE)</formula>
    </cfRule>
  </conditionalFormatting>
  <conditionalFormatting sqref="AS45">
    <cfRule type="expression" dxfId="9548" priority="18087">
      <formula>IF(AS46=TRUE,TRUE,FALSE)</formula>
    </cfRule>
  </conditionalFormatting>
  <conditionalFormatting sqref="AS47">
    <cfRule type="expression" dxfId="9547" priority="17801">
      <formula>IF(AS48=TRUE,TRUE,FALSE)</formula>
    </cfRule>
  </conditionalFormatting>
  <conditionalFormatting sqref="AS49">
    <cfRule type="expression" dxfId="9546" priority="17143">
      <formula>IF(AS50=TRUE,TRUE,FALSE)</formula>
    </cfRule>
  </conditionalFormatting>
  <conditionalFormatting sqref="AS51">
    <cfRule type="expression" dxfId="9545" priority="16857">
      <formula>IF(AS52=TRUE,TRUE,FALSE)</formula>
    </cfRule>
  </conditionalFormatting>
  <conditionalFormatting sqref="AS53">
    <cfRule type="expression" dxfId="9544" priority="16199">
      <formula>IF(AS54=TRUE,TRUE,FALSE)</formula>
    </cfRule>
  </conditionalFormatting>
  <conditionalFormatting sqref="AS55">
    <cfRule type="expression" dxfId="9543" priority="15913">
      <formula>IF(AS56=TRUE,TRUE,FALSE)</formula>
    </cfRule>
  </conditionalFormatting>
  <conditionalFormatting sqref="AS57">
    <cfRule type="expression" dxfId="9542" priority="15255">
      <formula>IF(AS58=TRUE,TRUE,FALSE)</formula>
    </cfRule>
  </conditionalFormatting>
  <conditionalFormatting sqref="AS59">
    <cfRule type="expression" dxfId="9541" priority="14969">
      <formula>IF(AS60=TRUE,TRUE,FALSE)</formula>
    </cfRule>
  </conditionalFormatting>
  <conditionalFormatting sqref="AS61">
    <cfRule type="expression" dxfId="9540" priority="14311">
      <formula>IF(AS62=TRUE,TRUE,FALSE)</formula>
    </cfRule>
  </conditionalFormatting>
  <conditionalFormatting sqref="AS63">
    <cfRule type="expression" dxfId="9539" priority="14025">
      <formula>IF(AS64=TRUE,TRUE,FALSE)</formula>
    </cfRule>
  </conditionalFormatting>
  <conditionalFormatting sqref="AS65">
    <cfRule type="expression" dxfId="9538" priority="13367">
      <formula>IF(AS66=TRUE,TRUE,FALSE)</formula>
    </cfRule>
  </conditionalFormatting>
  <conditionalFormatting sqref="AS67">
    <cfRule type="expression" dxfId="9537" priority="13081">
      <formula>IF(AS68=TRUE,TRUE,FALSE)</formula>
    </cfRule>
  </conditionalFormatting>
  <conditionalFormatting sqref="AS69">
    <cfRule type="expression" dxfId="9536" priority="12423">
      <formula>IF(AS70=TRUE,TRUE,FALSE)</formula>
    </cfRule>
  </conditionalFormatting>
  <conditionalFormatting sqref="AS71">
    <cfRule type="expression" dxfId="9535" priority="12137">
      <formula>IF(AS72=TRUE,TRUE,FALSE)</formula>
    </cfRule>
  </conditionalFormatting>
  <conditionalFormatting sqref="AS73">
    <cfRule type="expression" dxfId="9534" priority="11479">
      <formula>IF(AS74=TRUE,TRUE,FALSE)</formula>
    </cfRule>
  </conditionalFormatting>
  <conditionalFormatting sqref="AS75">
    <cfRule type="expression" dxfId="9533" priority="11193">
      <formula>IF(AS76=TRUE,TRUE,FALSE)</formula>
    </cfRule>
  </conditionalFormatting>
  <conditionalFormatting sqref="AS77">
    <cfRule type="expression" dxfId="9532" priority="10535">
      <formula>IF(AS78=TRUE,TRUE,FALSE)</formula>
    </cfRule>
  </conditionalFormatting>
  <conditionalFormatting sqref="AS79">
    <cfRule type="expression" dxfId="9531" priority="10249">
      <formula>IF(AS80=TRUE,TRUE,FALSE)</formula>
    </cfRule>
  </conditionalFormatting>
  <conditionalFormatting sqref="AS81">
    <cfRule type="expression" dxfId="9530" priority="9591">
      <formula>IF(AS82=TRUE,TRUE,FALSE)</formula>
    </cfRule>
  </conditionalFormatting>
  <conditionalFormatting sqref="AS83">
    <cfRule type="expression" dxfId="9529" priority="9305">
      <formula>IF(AS84=TRUE,TRUE,FALSE)</formula>
    </cfRule>
  </conditionalFormatting>
  <conditionalFormatting sqref="AS85">
    <cfRule type="expression" dxfId="9528" priority="8647">
      <formula>IF(AS86=TRUE,TRUE,FALSE)</formula>
    </cfRule>
  </conditionalFormatting>
  <conditionalFormatting sqref="AS87">
    <cfRule type="expression" dxfId="9527" priority="8361">
      <formula>IF(AS88=TRUE,TRUE,FALSE)</formula>
    </cfRule>
  </conditionalFormatting>
  <conditionalFormatting sqref="AS89">
    <cfRule type="expression" dxfId="9526" priority="7703">
      <formula>IF(AS90=TRUE,TRUE,FALSE)</formula>
    </cfRule>
  </conditionalFormatting>
  <conditionalFormatting sqref="AS91">
    <cfRule type="expression" dxfId="9525" priority="7417">
      <formula>IF(AS92=TRUE,TRUE,FALSE)</formula>
    </cfRule>
  </conditionalFormatting>
  <conditionalFormatting sqref="AS93">
    <cfRule type="expression" dxfId="9524" priority="6759">
      <formula>IF(AS94=TRUE,TRUE,FALSE)</formula>
    </cfRule>
  </conditionalFormatting>
  <conditionalFormatting sqref="AS95">
    <cfRule type="expression" dxfId="9523" priority="6473">
      <formula>IF(AS96=TRUE,TRUE,FALSE)</formula>
    </cfRule>
    <cfRule type="expression" dxfId="9522" priority="6472">
      <formula>IF(OR(AS$39="S / VC-Lot",AS$39="ST-Lot",AS$39="PT1",AS$39="PT2",AS$39="SOP",AS$39="SOP + 90 days"),TRUE,FALSE)</formula>
    </cfRule>
  </conditionalFormatting>
  <conditionalFormatting sqref="AS97">
    <cfRule type="expression" dxfId="9521" priority="5815">
      <formula>IF(AS98=TRUE,TRUE,FALSE)</formula>
    </cfRule>
  </conditionalFormatting>
  <conditionalFormatting sqref="AS99">
    <cfRule type="expression" dxfId="9520" priority="5528">
      <formula>IF(OR(AS$39="S / VC-Lot",AS$39="ST-Lot",AS$39="PT1",AS$39="PT2",AS$39="SOP",AS$39="SOP + 90 days"),TRUE,FALSE)</formula>
    </cfRule>
    <cfRule type="expression" dxfId="9519" priority="5529">
      <formula>IF(AS100=TRUE,TRUE,FALSE)</formula>
    </cfRule>
  </conditionalFormatting>
  <conditionalFormatting sqref="AS101">
    <cfRule type="expression" dxfId="9518" priority="4871">
      <formula>IF(AS102=TRUE,TRUE,FALSE)</formula>
    </cfRule>
  </conditionalFormatting>
  <conditionalFormatting sqref="AS103">
    <cfRule type="expression" dxfId="9517" priority="4584">
      <formula>IF(OR(AS$39="S / VC-Lot",AS$39="ST-Lot",AS$39="PT1",AS$39="PT2",AS$39="SOP",AS$39="SOP + 90 days"),TRUE,FALSE)</formula>
    </cfRule>
    <cfRule type="expression" dxfId="9516" priority="4585">
      <formula>IF(AS104=TRUE,TRUE,FALSE)</formula>
    </cfRule>
  </conditionalFormatting>
  <conditionalFormatting sqref="AS105">
    <cfRule type="expression" dxfId="9515" priority="3927">
      <formula>IF(AS106=TRUE,TRUE,FALSE)</formula>
    </cfRule>
  </conditionalFormatting>
  <conditionalFormatting sqref="AS107">
    <cfRule type="expression" dxfId="9514" priority="3641">
      <formula>IF(AS108=TRUE,TRUE,FALSE)</formula>
    </cfRule>
    <cfRule type="expression" dxfId="9513" priority="3640">
      <formula>IF(OR(AS$39="S / VC-Lot",AS$39="ST-Lot",AS$39="PT1",AS$39="PT2",AS$39="SOP",AS$39="SOP + 90 days"),TRUE,FALSE)</formula>
    </cfRule>
  </conditionalFormatting>
  <conditionalFormatting sqref="AS109">
    <cfRule type="expression" dxfId="9512" priority="2983">
      <formula>IF(AS110=TRUE,TRUE,FALSE)</formula>
    </cfRule>
  </conditionalFormatting>
  <conditionalFormatting sqref="AS111">
    <cfRule type="expression" dxfId="9511" priority="2696">
      <formula>IF(OR(AS$39="S / VC-Lot",AS$39="ST-Lot",AS$39="PT1",AS$39="PT2",AS$39="SOP",AS$39="SOP + 90 days"),TRUE,FALSE)</formula>
    </cfRule>
    <cfRule type="expression" dxfId="9510" priority="2697">
      <formula>IF(AS112=TRUE,TRUE,FALSE)</formula>
    </cfRule>
  </conditionalFormatting>
  <conditionalFormatting sqref="AS113">
    <cfRule type="expression" dxfId="9509" priority="2039">
      <formula>IF(AS114=TRUE,TRUE,FALSE)</formula>
    </cfRule>
  </conditionalFormatting>
  <conditionalFormatting sqref="AS115">
    <cfRule type="expression" dxfId="9508" priority="1944">
      <formula>IF(OR(AS$39="S / VC-Lot",AS$39="ST-Lot",AS$39="PT1",AS$39="PT2",AS$39="SOP",AS$39="SOP + 90 days"),TRUE,FALSE)</formula>
    </cfRule>
    <cfRule type="expression" dxfId="9507" priority="1945">
      <formula>IF(AS116=TRUE,TRUE,FALSE)</formula>
    </cfRule>
  </conditionalFormatting>
  <conditionalFormatting sqref="AS117">
    <cfRule type="expression" dxfId="9506" priority="1847">
      <formula>IF(AS118=TRUE,TRUE,FALSE)</formula>
    </cfRule>
  </conditionalFormatting>
  <conditionalFormatting sqref="AS119">
    <cfRule type="expression" dxfId="9505" priority="1753">
      <formula>IF(AS120=TRUE,TRUE,FALSE)</formula>
    </cfRule>
    <cfRule type="expression" dxfId="9504" priority="1752">
      <formula>IF(OR(AS$39="S / VC-Lot",AS$39="ST-Lot",AS$39="PT1",AS$39="PT2",AS$39="SOP",AS$39="SOP + 90 days"),TRUE,FALSE)</formula>
    </cfRule>
  </conditionalFormatting>
  <conditionalFormatting sqref="AT45">
    <cfRule type="expression" dxfId="9503" priority="18085">
      <formula>IF(AT46=TRUE,TRUE,FALSE)</formula>
    </cfRule>
  </conditionalFormatting>
  <conditionalFormatting sqref="AT47">
    <cfRule type="expression" dxfId="9502" priority="17799">
      <formula>IF(AT48=TRUE,TRUE,FALSE)</formula>
    </cfRule>
  </conditionalFormatting>
  <conditionalFormatting sqref="AT49">
    <cfRule type="expression" dxfId="9501" priority="17141">
      <formula>IF(AT50=TRUE,TRUE,FALSE)</formula>
    </cfRule>
  </conditionalFormatting>
  <conditionalFormatting sqref="AT51">
    <cfRule type="expression" dxfId="9500" priority="16855">
      <formula>IF(AT52=TRUE,TRUE,FALSE)</formula>
    </cfRule>
  </conditionalFormatting>
  <conditionalFormatting sqref="AT53">
    <cfRule type="expression" dxfId="9499" priority="16197">
      <formula>IF(AT54=TRUE,TRUE,FALSE)</formula>
    </cfRule>
  </conditionalFormatting>
  <conditionalFormatting sqref="AT55">
    <cfRule type="expression" dxfId="9498" priority="15911">
      <formula>IF(AT56=TRUE,TRUE,FALSE)</formula>
    </cfRule>
  </conditionalFormatting>
  <conditionalFormatting sqref="AT57">
    <cfRule type="expression" dxfId="9497" priority="15253">
      <formula>IF(AT58=TRUE,TRUE,FALSE)</formula>
    </cfRule>
  </conditionalFormatting>
  <conditionalFormatting sqref="AT59">
    <cfRule type="expression" dxfId="9496" priority="14967">
      <formula>IF(AT60=TRUE,TRUE,FALSE)</formula>
    </cfRule>
  </conditionalFormatting>
  <conditionalFormatting sqref="AT61">
    <cfRule type="expression" dxfId="9495" priority="14309">
      <formula>IF(AT62=TRUE,TRUE,FALSE)</formula>
    </cfRule>
  </conditionalFormatting>
  <conditionalFormatting sqref="AT63">
    <cfRule type="expression" dxfId="9494" priority="14023">
      <formula>IF(AT64=TRUE,TRUE,FALSE)</formula>
    </cfRule>
  </conditionalFormatting>
  <conditionalFormatting sqref="AT65">
    <cfRule type="expression" dxfId="9493" priority="13365">
      <formula>IF(AT66=TRUE,TRUE,FALSE)</formula>
    </cfRule>
  </conditionalFormatting>
  <conditionalFormatting sqref="AT67">
    <cfRule type="expression" dxfId="9492" priority="13079">
      <formula>IF(AT68=TRUE,TRUE,FALSE)</formula>
    </cfRule>
  </conditionalFormatting>
  <conditionalFormatting sqref="AT69">
    <cfRule type="expression" dxfId="9491" priority="12421">
      <formula>IF(AT70=TRUE,TRUE,FALSE)</formula>
    </cfRule>
  </conditionalFormatting>
  <conditionalFormatting sqref="AT71">
    <cfRule type="expression" dxfId="9490" priority="12135">
      <formula>IF(AT72=TRUE,TRUE,FALSE)</formula>
    </cfRule>
  </conditionalFormatting>
  <conditionalFormatting sqref="AT73">
    <cfRule type="expression" dxfId="9489" priority="11477">
      <formula>IF(AT74=TRUE,TRUE,FALSE)</formula>
    </cfRule>
  </conditionalFormatting>
  <conditionalFormatting sqref="AT75">
    <cfRule type="expression" dxfId="9488" priority="11191">
      <formula>IF(AT76=TRUE,TRUE,FALSE)</formula>
    </cfRule>
  </conditionalFormatting>
  <conditionalFormatting sqref="AT77">
    <cfRule type="expression" dxfId="9487" priority="10533">
      <formula>IF(AT78=TRUE,TRUE,FALSE)</formula>
    </cfRule>
  </conditionalFormatting>
  <conditionalFormatting sqref="AT79">
    <cfRule type="expression" dxfId="9486" priority="10247">
      <formula>IF(AT80=TRUE,TRUE,FALSE)</formula>
    </cfRule>
  </conditionalFormatting>
  <conditionalFormatting sqref="AT81">
    <cfRule type="expression" dxfId="9485" priority="9589">
      <formula>IF(AT82=TRUE,TRUE,FALSE)</formula>
    </cfRule>
  </conditionalFormatting>
  <conditionalFormatting sqref="AT83">
    <cfRule type="expression" dxfId="9484" priority="9303">
      <formula>IF(AT84=TRUE,TRUE,FALSE)</formula>
    </cfRule>
  </conditionalFormatting>
  <conditionalFormatting sqref="AT85">
    <cfRule type="expression" dxfId="9483" priority="8645">
      <formula>IF(AT86=TRUE,TRUE,FALSE)</formula>
    </cfRule>
  </conditionalFormatting>
  <conditionalFormatting sqref="AT87">
    <cfRule type="expression" dxfId="9482" priority="8359">
      <formula>IF(AT88=TRUE,TRUE,FALSE)</formula>
    </cfRule>
  </conditionalFormatting>
  <conditionalFormatting sqref="AT89">
    <cfRule type="expression" dxfId="9481" priority="7701">
      <formula>IF(AT90=TRUE,TRUE,FALSE)</formula>
    </cfRule>
  </conditionalFormatting>
  <conditionalFormatting sqref="AT91">
    <cfRule type="expression" dxfId="9480" priority="7415">
      <formula>IF(AT92=TRUE,TRUE,FALSE)</formula>
    </cfRule>
  </conditionalFormatting>
  <conditionalFormatting sqref="AT93">
    <cfRule type="expression" dxfId="9479" priority="6757">
      <formula>IF(AT94=TRUE,TRUE,FALSE)</formula>
    </cfRule>
  </conditionalFormatting>
  <conditionalFormatting sqref="AT95">
    <cfRule type="expression" dxfId="9478" priority="6470">
      <formula>IF(OR(AT$39="S / VC-Lot",AT$39="ST-Lot",AT$39="PT1",AT$39="PT2",AT$39="SOP",AT$39="SOP + 90 days"),TRUE,FALSE)</formula>
    </cfRule>
    <cfRule type="expression" dxfId="9477" priority="6471">
      <formula>IF(AT96=TRUE,TRUE,FALSE)</formula>
    </cfRule>
  </conditionalFormatting>
  <conditionalFormatting sqref="AT97">
    <cfRule type="expression" dxfId="9476" priority="5813">
      <formula>IF(AT98=TRUE,TRUE,FALSE)</formula>
    </cfRule>
  </conditionalFormatting>
  <conditionalFormatting sqref="AT99">
    <cfRule type="expression" dxfId="9475" priority="5527">
      <formula>IF(AT100=TRUE,TRUE,FALSE)</formula>
    </cfRule>
    <cfRule type="expression" dxfId="9474" priority="5526">
      <formula>IF(OR(AT$39="S / VC-Lot",AT$39="ST-Lot",AT$39="PT1",AT$39="PT2",AT$39="SOP",AT$39="SOP + 90 days"),TRUE,FALSE)</formula>
    </cfRule>
  </conditionalFormatting>
  <conditionalFormatting sqref="AT101">
    <cfRule type="expression" dxfId="9473" priority="4869">
      <formula>IF(AT102=TRUE,TRUE,FALSE)</formula>
    </cfRule>
  </conditionalFormatting>
  <conditionalFormatting sqref="AT103">
    <cfRule type="expression" dxfId="9472" priority="4582">
      <formula>IF(OR(AT$39="S / VC-Lot",AT$39="ST-Lot",AT$39="PT1",AT$39="PT2",AT$39="SOP",AT$39="SOP + 90 days"),TRUE,FALSE)</formula>
    </cfRule>
    <cfRule type="expression" dxfId="9471" priority="4583">
      <formula>IF(AT104=TRUE,TRUE,FALSE)</formula>
    </cfRule>
  </conditionalFormatting>
  <conditionalFormatting sqref="AT105">
    <cfRule type="expression" dxfId="9470" priority="3925">
      <formula>IF(AT106=TRUE,TRUE,FALSE)</formula>
    </cfRule>
  </conditionalFormatting>
  <conditionalFormatting sqref="AT107">
    <cfRule type="expression" dxfId="9469" priority="3639">
      <formula>IF(AT108=TRUE,TRUE,FALSE)</formula>
    </cfRule>
    <cfRule type="expression" dxfId="9468" priority="3638">
      <formula>IF(OR(AT$39="S / VC-Lot",AT$39="ST-Lot",AT$39="PT1",AT$39="PT2",AT$39="SOP",AT$39="SOP + 90 days"),TRUE,FALSE)</formula>
    </cfRule>
  </conditionalFormatting>
  <conditionalFormatting sqref="AT109">
    <cfRule type="expression" dxfId="9467" priority="2981">
      <formula>IF(AT110=TRUE,TRUE,FALSE)</formula>
    </cfRule>
  </conditionalFormatting>
  <conditionalFormatting sqref="AT111">
    <cfRule type="expression" dxfId="9466" priority="2694">
      <formula>IF(OR(AT$39="S / VC-Lot",AT$39="ST-Lot",AT$39="PT1",AT$39="PT2",AT$39="SOP",AT$39="SOP + 90 days"),TRUE,FALSE)</formula>
    </cfRule>
    <cfRule type="expression" dxfId="9465" priority="2695">
      <formula>IF(AT112=TRUE,TRUE,FALSE)</formula>
    </cfRule>
  </conditionalFormatting>
  <conditionalFormatting sqref="AT113">
    <cfRule type="expression" dxfId="9464" priority="2037">
      <formula>IF(AT114=TRUE,TRUE,FALSE)</formula>
    </cfRule>
  </conditionalFormatting>
  <conditionalFormatting sqref="AT115">
    <cfRule type="expression" dxfId="9463" priority="1943">
      <formula>IF(AT116=TRUE,TRUE,FALSE)</formula>
    </cfRule>
    <cfRule type="expression" dxfId="9462" priority="1942">
      <formula>IF(OR(AT$39="S / VC-Lot",AT$39="ST-Lot",AT$39="PT1",AT$39="PT2",AT$39="SOP",AT$39="SOP + 90 days"),TRUE,FALSE)</formula>
    </cfRule>
  </conditionalFormatting>
  <conditionalFormatting sqref="AT117">
    <cfRule type="expression" dxfId="9461" priority="1845">
      <formula>IF(AT118=TRUE,TRUE,FALSE)</formula>
    </cfRule>
  </conditionalFormatting>
  <conditionalFormatting sqref="AT119">
    <cfRule type="expression" dxfId="9460" priority="1751">
      <formula>IF(AT120=TRUE,TRUE,FALSE)</formula>
    </cfRule>
    <cfRule type="expression" dxfId="9459" priority="1750">
      <formula>IF(OR(AT$39="S / VC-Lot",AT$39="ST-Lot",AT$39="PT1",AT$39="PT2",AT$39="SOP",AT$39="SOP + 90 days"),TRUE,FALSE)</formula>
    </cfRule>
  </conditionalFormatting>
  <conditionalFormatting sqref="AU45">
    <cfRule type="expression" dxfId="9458" priority="18083">
      <formula>IF(AU46=TRUE,TRUE,FALSE)</formula>
    </cfRule>
  </conditionalFormatting>
  <conditionalFormatting sqref="AU47">
    <cfRule type="expression" dxfId="9457" priority="17797">
      <formula>IF(AU48=TRUE,TRUE,FALSE)</formula>
    </cfRule>
  </conditionalFormatting>
  <conditionalFormatting sqref="AU49">
    <cfRule type="expression" dxfId="9456" priority="17139">
      <formula>IF(AU50=TRUE,TRUE,FALSE)</formula>
    </cfRule>
  </conditionalFormatting>
  <conditionalFormatting sqref="AU51">
    <cfRule type="expression" dxfId="9455" priority="16853">
      <formula>IF(AU52=TRUE,TRUE,FALSE)</formula>
    </cfRule>
  </conditionalFormatting>
  <conditionalFormatting sqref="AU53">
    <cfRule type="expression" dxfId="9454" priority="16195">
      <formula>IF(AU54=TRUE,TRUE,FALSE)</formula>
    </cfRule>
  </conditionalFormatting>
  <conditionalFormatting sqref="AU55">
    <cfRule type="expression" dxfId="9453" priority="15909">
      <formula>IF(AU56=TRUE,TRUE,FALSE)</formula>
    </cfRule>
  </conditionalFormatting>
  <conditionalFormatting sqref="AU57">
    <cfRule type="expression" dxfId="9452" priority="15251">
      <formula>IF(AU58=TRUE,TRUE,FALSE)</formula>
    </cfRule>
  </conditionalFormatting>
  <conditionalFormatting sqref="AU59">
    <cfRule type="expression" dxfId="9451" priority="14965">
      <formula>IF(AU60=TRUE,TRUE,FALSE)</formula>
    </cfRule>
  </conditionalFormatting>
  <conditionalFormatting sqref="AU61">
    <cfRule type="expression" dxfId="9450" priority="14307">
      <formula>IF(AU62=TRUE,TRUE,FALSE)</formula>
    </cfRule>
  </conditionalFormatting>
  <conditionalFormatting sqref="AU63">
    <cfRule type="expression" dxfId="9449" priority="14021">
      <formula>IF(AU64=TRUE,TRUE,FALSE)</formula>
    </cfRule>
  </conditionalFormatting>
  <conditionalFormatting sqref="AU65">
    <cfRule type="expression" dxfId="9448" priority="13363">
      <formula>IF(AU66=TRUE,TRUE,FALSE)</formula>
    </cfRule>
  </conditionalFormatting>
  <conditionalFormatting sqref="AU67">
    <cfRule type="expression" dxfId="9447" priority="13077">
      <formula>IF(AU68=TRUE,TRUE,FALSE)</formula>
    </cfRule>
  </conditionalFormatting>
  <conditionalFormatting sqref="AU69">
    <cfRule type="expression" dxfId="9446" priority="12419">
      <formula>IF(AU70=TRUE,TRUE,FALSE)</formula>
    </cfRule>
  </conditionalFormatting>
  <conditionalFormatting sqref="AU71">
    <cfRule type="expression" dxfId="9445" priority="12133">
      <formula>IF(AU72=TRUE,TRUE,FALSE)</formula>
    </cfRule>
  </conditionalFormatting>
  <conditionalFormatting sqref="AU73">
    <cfRule type="expression" dxfId="9444" priority="11475">
      <formula>IF(AU74=TRUE,TRUE,FALSE)</formula>
    </cfRule>
  </conditionalFormatting>
  <conditionalFormatting sqref="AU75">
    <cfRule type="expression" dxfId="9443" priority="11189">
      <formula>IF(AU76=TRUE,TRUE,FALSE)</formula>
    </cfRule>
  </conditionalFormatting>
  <conditionalFormatting sqref="AU77">
    <cfRule type="expression" dxfId="9442" priority="10531">
      <formula>IF(AU78=TRUE,TRUE,FALSE)</formula>
    </cfRule>
  </conditionalFormatting>
  <conditionalFormatting sqref="AU79">
    <cfRule type="expression" dxfId="9441" priority="10245">
      <formula>IF(AU80=TRUE,TRUE,FALSE)</formula>
    </cfRule>
  </conditionalFormatting>
  <conditionalFormatting sqref="AU81">
    <cfRule type="expression" dxfId="9440" priority="9587">
      <formula>IF(AU82=TRUE,TRUE,FALSE)</formula>
    </cfRule>
  </conditionalFormatting>
  <conditionalFormatting sqref="AU83">
    <cfRule type="expression" dxfId="9439" priority="9301">
      <formula>IF(AU84=TRUE,TRUE,FALSE)</formula>
    </cfRule>
  </conditionalFormatting>
  <conditionalFormatting sqref="AU85">
    <cfRule type="expression" dxfId="9438" priority="8643">
      <formula>IF(AU86=TRUE,TRUE,FALSE)</formula>
    </cfRule>
  </conditionalFormatting>
  <conditionalFormatting sqref="AU87">
    <cfRule type="expression" dxfId="9437" priority="8357">
      <formula>IF(AU88=TRUE,TRUE,FALSE)</formula>
    </cfRule>
  </conditionalFormatting>
  <conditionalFormatting sqref="AU89">
    <cfRule type="expression" dxfId="9436" priority="7699">
      <formula>IF(AU90=TRUE,TRUE,FALSE)</formula>
    </cfRule>
  </conditionalFormatting>
  <conditionalFormatting sqref="AU91">
    <cfRule type="expression" dxfId="9435" priority="7413">
      <formula>IF(AU92=TRUE,TRUE,FALSE)</formula>
    </cfRule>
  </conditionalFormatting>
  <conditionalFormatting sqref="AU93">
    <cfRule type="expression" dxfId="9434" priority="6755">
      <formula>IF(AU94=TRUE,TRUE,FALSE)</formula>
    </cfRule>
  </conditionalFormatting>
  <conditionalFormatting sqref="AU95">
    <cfRule type="expression" dxfId="9433" priority="6468">
      <formula>IF(OR(AU$39="S / VC-Lot",AU$39="ST-Lot",AU$39="PT1",AU$39="PT2",AU$39="SOP",AU$39="SOP + 90 days"),TRUE,FALSE)</formula>
    </cfRule>
    <cfRule type="expression" dxfId="9432" priority="6469">
      <formula>IF(AU96=TRUE,TRUE,FALSE)</formula>
    </cfRule>
  </conditionalFormatting>
  <conditionalFormatting sqref="AU97">
    <cfRule type="expression" dxfId="9431" priority="5811">
      <formula>IF(AU98=TRUE,TRUE,FALSE)</formula>
    </cfRule>
  </conditionalFormatting>
  <conditionalFormatting sqref="AU99">
    <cfRule type="expression" dxfId="9430" priority="5525">
      <formula>IF(AU100=TRUE,TRUE,FALSE)</formula>
    </cfRule>
    <cfRule type="expression" dxfId="9429" priority="5524">
      <formula>IF(OR(AU$39="S / VC-Lot",AU$39="ST-Lot",AU$39="PT1",AU$39="PT2",AU$39="SOP",AU$39="SOP + 90 days"),TRUE,FALSE)</formula>
    </cfRule>
  </conditionalFormatting>
  <conditionalFormatting sqref="AU101">
    <cfRule type="expression" dxfId="9428" priority="4867">
      <formula>IF(AU102=TRUE,TRUE,FALSE)</formula>
    </cfRule>
  </conditionalFormatting>
  <conditionalFormatting sqref="AU103">
    <cfRule type="expression" dxfId="9427" priority="4581">
      <formula>IF(AU104=TRUE,TRUE,FALSE)</formula>
    </cfRule>
    <cfRule type="expression" dxfId="9426" priority="4580">
      <formula>IF(OR(AU$39="S / VC-Lot",AU$39="ST-Lot",AU$39="PT1",AU$39="PT2",AU$39="SOP",AU$39="SOP + 90 days"),TRUE,FALSE)</formula>
    </cfRule>
  </conditionalFormatting>
  <conditionalFormatting sqref="AU105">
    <cfRule type="expression" dxfId="9425" priority="3923">
      <formula>IF(AU106=TRUE,TRUE,FALSE)</formula>
    </cfRule>
  </conditionalFormatting>
  <conditionalFormatting sqref="AU107">
    <cfRule type="expression" dxfId="9424" priority="3636">
      <formula>IF(OR(AU$39="S / VC-Lot",AU$39="ST-Lot",AU$39="PT1",AU$39="PT2",AU$39="SOP",AU$39="SOP + 90 days"),TRUE,FALSE)</formula>
    </cfRule>
    <cfRule type="expression" dxfId="9423" priority="3637">
      <formula>IF(AU108=TRUE,TRUE,FALSE)</formula>
    </cfRule>
  </conditionalFormatting>
  <conditionalFormatting sqref="AU109">
    <cfRule type="expression" dxfId="9422" priority="2979">
      <formula>IF(AU110=TRUE,TRUE,FALSE)</formula>
    </cfRule>
  </conditionalFormatting>
  <conditionalFormatting sqref="AU111">
    <cfRule type="expression" dxfId="9421" priority="2692">
      <formula>IF(OR(AU$39="S / VC-Lot",AU$39="ST-Lot",AU$39="PT1",AU$39="PT2",AU$39="SOP",AU$39="SOP + 90 days"),TRUE,FALSE)</formula>
    </cfRule>
    <cfRule type="expression" dxfId="9420" priority="2693">
      <formula>IF(AU112=TRUE,TRUE,FALSE)</formula>
    </cfRule>
  </conditionalFormatting>
  <conditionalFormatting sqref="AU113">
    <cfRule type="expression" dxfId="9419" priority="2035">
      <formula>IF(AU114=TRUE,TRUE,FALSE)</formula>
    </cfRule>
  </conditionalFormatting>
  <conditionalFormatting sqref="AU115">
    <cfRule type="expression" dxfId="9418" priority="1940">
      <formula>IF(OR(AU$39="S / VC-Lot",AU$39="ST-Lot",AU$39="PT1",AU$39="PT2",AU$39="SOP",AU$39="SOP + 90 days"),TRUE,FALSE)</formula>
    </cfRule>
    <cfRule type="expression" dxfId="9417" priority="1941">
      <formula>IF(AU116=TRUE,TRUE,FALSE)</formula>
    </cfRule>
  </conditionalFormatting>
  <conditionalFormatting sqref="AU117">
    <cfRule type="expression" dxfId="9416" priority="1843">
      <formula>IF(AU118=TRUE,TRUE,FALSE)</formula>
    </cfRule>
  </conditionalFormatting>
  <conditionalFormatting sqref="AU119">
    <cfRule type="expression" dxfId="9415" priority="1749">
      <formula>IF(AU120=TRUE,TRUE,FALSE)</formula>
    </cfRule>
    <cfRule type="expression" dxfId="9414" priority="1748">
      <formula>IF(OR(AU$39="S / VC-Lot",AU$39="ST-Lot",AU$39="PT1",AU$39="PT2",AU$39="SOP",AU$39="SOP + 90 days"),TRUE,FALSE)</formula>
    </cfRule>
  </conditionalFormatting>
  <conditionalFormatting sqref="AV45">
    <cfRule type="expression" dxfId="9413" priority="18081">
      <formula>IF(AV46=TRUE,TRUE,FALSE)</formula>
    </cfRule>
  </conditionalFormatting>
  <conditionalFormatting sqref="AV47">
    <cfRule type="expression" dxfId="9412" priority="17795">
      <formula>IF(AV48=TRUE,TRUE,FALSE)</formula>
    </cfRule>
  </conditionalFormatting>
  <conditionalFormatting sqref="AV49">
    <cfRule type="expression" dxfId="9411" priority="17137">
      <formula>IF(AV50=TRUE,TRUE,FALSE)</formula>
    </cfRule>
  </conditionalFormatting>
  <conditionalFormatting sqref="AV51">
    <cfRule type="expression" dxfId="9410" priority="16851">
      <formula>IF(AV52=TRUE,TRUE,FALSE)</formula>
    </cfRule>
  </conditionalFormatting>
  <conditionalFormatting sqref="AV53">
    <cfRule type="expression" dxfId="9409" priority="16193">
      <formula>IF(AV54=TRUE,TRUE,FALSE)</formula>
    </cfRule>
  </conditionalFormatting>
  <conditionalFormatting sqref="AV55">
    <cfRule type="expression" dxfId="9408" priority="15907">
      <formula>IF(AV56=TRUE,TRUE,FALSE)</formula>
    </cfRule>
  </conditionalFormatting>
  <conditionalFormatting sqref="AV57">
    <cfRule type="expression" dxfId="9407" priority="15249">
      <formula>IF(AV58=TRUE,TRUE,FALSE)</formula>
    </cfRule>
  </conditionalFormatting>
  <conditionalFormatting sqref="AV59">
    <cfRule type="expression" dxfId="9406" priority="14963">
      <formula>IF(AV60=TRUE,TRUE,FALSE)</formula>
    </cfRule>
  </conditionalFormatting>
  <conditionalFormatting sqref="AV61">
    <cfRule type="expression" dxfId="9405" priority="14305">
      <formula>IF(AV62=TRUE,TRUE,FALSE)</formula>
    </cfRule>
  </conditionalFormatting>
  <conditionalFormatting sqref="AV63">
    <cfRule type="expression" dxfId="9404" priority="14019">
      <formula>IF(AV64=TRUE,TRUE,FALSE)</formula>
    </cfRule>
  </conditionalFormatting>
  <conditionalFormatting sqref="AV65">
    <cfRule type="expression" dxfId="9403" priority="13361">
      <formula>IF(AV66=TRUE,TRUE,FALSE)</formula>
    </cfRule>
  </conditionalFormatting>
  <conditionalFormatting sqref="AV67">
    <cfRule type="expression" dxfId="9402" priority="13075">
      <formula>IF(AV68=TRUE,TRUE,FALSE)</formula>
    </cfRule>
  </conditionalFormatting>
  <conditionalFormatting sqref="AV69">
    <cfRule type="expression" dxfId="9401" priority="12417">
      <formula>IF(AV70=TRUE,TRUE,FALSE)</formula>
    </cfRule>
  </conditionalFormatting>
  <conditionalFormatting sqref="AV71">
    <cfRule type="expression" dxfId="9400" priority="12131">
      <formula>IF(AV72=TRUE,TRUE,FALSE)</formula>
    </cfRule>
  </conditionalFormatting>
  <conditionalFormatting sqref="AV73">
    <cfRule type="expression" dxfId="9399" priority="11473">
      <formula>IF(AV74=TRUE,TRUE,FALSE)</formula>
    </cfRule>
  </conditionalFormatting>
  <conditionalFormatting sqref="AV75">
    <cfRule type="expression" dxfId="9398" priority="11187">
      <formula>IF(AV76=TRUE,TRUE,FALSE)</formula>
    </cfRule>
  </conditionalFormatting>
  <conditionalFormatting sqref="AV77">
    <cfRule type="expression" dxfId="9397" priority="10529">
      <formula>IF(AV78=TRUE,TRUE,FALSE)</formula>
    </cfRule>
  </conditionalFormatting>
  <conditionalFormatting sqref="AV79">
    <cfRule type="expression" dxfId="9396" priority="10243">
      <formula>IF(AV80=TRUE,TRUE,FALSE)</formula>
    </cfRule>
  </conditionalFormatting>
  <conditionalFormatting sqref="AV81">
    <cfRule type="expression" dxfId="9395" priority="9585">
      <formula>IF(AV82=TRUE,TRUE,FALSE)</formula>
    </cfRule>
  </conditionalFormatting>
  <conditionalFormatting sqref="AV83">
    <cfRule type="expression" dxfId="9394" priority="9299">
      <formula>IF(AV84=TRUE,TRUE,FALSE)</formula>
    </cfRule>
  </conditionalFormatting>
  <conditionalFormatting sqref="AV85">
    <cfRule type="expression" dxfId="9393" priority="8641">
      <formula>IF(AV86=TRUE,TRUE,FALSE)</formula>
    </cfRule>
  </conditionalFormatting>
  <conditionalFormatting sqref="AV87">
    <cfRule type="expression" dxfId="9392" priority="8355">
      <formula>IF(AV88=TRUE,TRUE,FALSE)</formula>
    </cfRule>
  </conditionalFormatting>
  <conditionalFormatting sqref="AV89">
    <cfRule type="expression" dxfId="9391" priority="7697">
      <formula>IF(AV90=TRUE,TRUE,FALSE)</formula>
    </cfRule>
  </conditionalFormatting>
  <conditionalFormatting sqref="AV91">
    <cfRule type="expression" dxfId="9390" priority="7411">
      <formula>IF(AV92=TRUE,TRUE,FALSE)</formula>
    </cfRule>
  </conditionalFormatting>
  <conditionalFormatting sqref="AV93">
    <cfRule type="expression" dxfId="9389" priority="6753">
      <formula>IF(AV94=TRUE,TRUE,FALSE)</formula>
    </cfRule>
  </conditionalFormatting>
  <conditionalFormatting sqref="AV95">
    <cfRule type="expression" dxfId="9388" priority="6467">
      <formula>IF(AV96=TRUE,TRUE,FALSE)</formula>
    </cfRule>
    <cfRule type="expression" dxfId="9387" priority="6466">
      <formula>IF(OR(AV$39="S / VC-Lot",AV$39="ST-Lot",AV$39="PT1",AV$39="PT2",AV$39="SOP",AV$39="SOP + 90 days"),TRUE,FALSE)</formula>
    </cfRule>
  </conditionalFormatting>
  <conditionalFormatting sqref="AV97">
    <cfRule type="expression" dxfId="9386" priority="5809">
      <formula>IF(AV98=TRUE,TRUE,FALSE)</formula>
    </cfRule>
  </conditionalFormatting>
  <conditionalFormatting sqref="AV99">
    <cfRule type="expression" dxfId="9385" priority="5523">
      <formula>IF(AV100=TRUE,TRUE,FALSE)</formula>
    </cfRule>
    <cfRule type="expression" dxfId="9384" priority="5522">
      <formula>IF(OR(AV$39="S / VC-Lot",AV$39="ST-Lot",AV$39="PT1",AV$39="PT2",AV$39="SOP",AV$39="SOP + 90 days"),TRUE,FALSE)</formula>
    </cfRule>
  </conditionalFormatting>
  <conditionalFormatting sqref="AV101">
    <cfRule type="expression" dxfId="9383" priority="4865">
      <formula>IF(AV102=TRUE,TRUE,FALSE)</formula>
    </cfRule>
  </conditionalFormatting>
  <conditionalFormatting sqref="AV103">
    <cfRule type="expression" dxfId="9382" priority="4579">
      <formula>IF(AV104=TRUE,TRUE,FALSE)</formula>
    </cfRule>
    <cfRule type="expression" dxfId="9381" priority="4578">
      <formula>IF(OR(AV$39="S / VC-Lot",AV$39="ST-Lot",AV$39="PT1",AV$39="PT2",AV$39="SOP",AV$39="SOP + 90 days"),TRUE,FALSE)</formula>
    </cfRule>
  </conditionalFormatting>
  <conditionalFormatting sqref="AV105">
    <cfRule type="expression" dxfId="9380" priority="3921">
      <formula>IF(AV106=TRUE,TRUE,FALSE)</formula>
    </cfRule>
  </conditionalFormatting>
  <conditionalFormatting sqref="AV107">
    <cfRule type="expression" dxfId="9379" priority="3635">
      <formula>IF(AV108=TRUE,TRUE,FALSE)</formula>
    </cfRule>
    <cfRule type="expression" dxfId="9378" priority="3634">
      <formula>IF(OR(AV$39="S / VC-Lot",AV$39="ST-Lot",AV$39="PT1",AV$39="PT2",AV$39="SOP",AV$39="SOP + 90 days"),TRUE,FALSE)</formula>
    </cfRule>
  </conditionalFormatting>
  <conditionalFormatting sqref="AV109">
    <cfRule type="expression" dxfId="9377" priority="2977">
      <formula>IF(AV110=TRUE,TRUE,FALSE)</formula>
    </cfRule>
  </conditionalFormatting>
  <conditionalFormatting sqref="AV111">
    <cfRule type="expression" dxfId="9376" priority="2691">
      <formula>IF(AV112=TRUE,TRUE,FALSE)</formula>
    </cfRule>
    <cfRule type="expression" dxfId="9375" priority="2690">
      <formula>IF(OR(AV$39="S / VC-Lot",AV$39="ST-Lot",AV$39="PT1",AV$39="PT2",AV$39="SOP",AV$39="SOP + 90 days"),TRUE,FALSE)</formula>
    </cfRule>
  </conditionalFormatting>
  <conditionalFormatting sqref="AV113">
    <cfRule type="expression" dxfId="9374" priority="2033">
      <formula>IF(AV114=TRUE,TRUE,FALSE)</formula>
    </cfRule>
  </conditionalFormatting>
  <conditionalFormatting sqref="AV115">
    <cfRule type="expression" dxfId="9373" priority="1939">
      <formula>IF(AV116=TRUE,TRUE,FALSE)</formula>
    </cfRule>
    <cfRule type="expression" dxfId="9372" priority="1938">
      <formula>IF(OR(AV$39="S / VC-Lot",AV$39="ST-Lot",AV$39="PT1",AV$39="PT2",AV$39="SOP",AV$39="SOP + 90 days"),TRUE,FALSE)</formula>
    </cfRule>
  </conditionalFormatting>
  <conditionalFormatting sqref="AV117">
    <cfRule type="expression" dxfId="9371" priority="1841">
      <formula>IF(AV118=TRUE,TRUE,FALSE)</formula>
    </cfRule>
  </conditionalFormatting>
  <conditionalFormatting sqref="AV119">
    <cfRule type="expression" dxfId="9370" priority="1747">
      <formula>IF(AV120=TRUE,TRUE,FALSE)</formula>
    </cfRule>
    <cfRule type="expression" dxfId="9369" priority="1746">
      <formula>IF(OR(AV$39="S / VC-Lot",AV$39="ST-Lot",AV$39="PT1",AV$39="PT2",AV$39="SOP",AV$39="SOP + 90 days"),TRUE,FALSE)</formula>
    </cfRule>
  </conditionalFormatting>
  <conditionalFormatting sqref="AW45">
    <cfRule type="expression" dxfId="9368" priority="18079">
      <formula>IF(AW46=TRUE,TRUE,FALSE)</formula>
    </cfRule>
  </conditionalFormatting>
  <conditionalFormatting sqref="AW47">
    <cfRule type="expression" dxfId="9367" priority="17793">
      <formula>IF(AW48=TRUE,TRUE,FALSE)</formula>
    </cfRule>
  </conditionalFormatting>
  <conditionalFormatting sqref="AW49">
    <cfRule type="expression" dxfId="9366" priority="17135">
      <formula>IF(AW50=TRUE,TRUE,FALSE)</formula>
    </cfRule>
  </conditionalFormatting>
  <conditionalFormatting sqref="AW51">
    <cfRule type="expression" dxfId="9365" priority="16849">
      <formula>IF(AW52=TRUE,TRUE,FALSE)</formula>
    </cfRule>
  </conditionalFormatting>
  <conditionalFormatting sqref="AW53">
    <cfRule type="expression" dxfId="9364" priority="16191">
      <formula>IF(AW54=TRUE,TRUE,FALSE)</formula>
    </cfRule>
  </conditionalFormatting>
  <conditionalFormatting sqref="AW55">
    <cfRule type="expression" dxfId="9363" priority="15905">
      <formula>IF(AW56=TRUE,TRUE,FALSE)</formula>
    </cfRule>
  </conditionalFormatting>
  <conditionalFormatting sqref="AW57">
    <cfRule type="expression" dxfId="9362" priority="15247">
      <formula>IF(AW58=TRUE,TRUE,FALSE)</formula>
    </cfRule>
  </conditionalFormatting>
  <conditionalFormatting sqref="AW59">
    <cfRule type="expression" dxfId="9361" priority="14961">
      <formula>IF(AW60=TRUE,TRUE,FALSE)</formula>
    </cfRule>
  </conditionalFormatting>
  <conditionalFormatting sqref="AW61">
    <cfRule type="expression" dxfId="9360" priority="14303">
      <formula>IF(AW62=TRUE,TRUE,FALSE)</formula>
    </cfRule>
  </conditionalFormatting>
  <conditionalFormatting sqref="AW63">
    <cfRule type="expression" dxfId="9359" priority="14017">
      <formula>IF(AW64=TRUE,TRUE,FALSE)</formula>
    </cfRule>
  </conditionalFormatting>
  <conditionalFormatting sqref="AW65">
    <cfRule type="expression" dxfId="9358" priority="13359">
      <formula>IF(AW66=TRUE,TRUE,FALSE)</formula>
    </cfRule>
  </conditionalFormatting>
  <conditionalFormatting sqref="AW67">
    <cfRule type="expression" dxfId="9357" priority="13073">
      <formula>IF(AW68=TRUE,TRUE,FALSE)</formula>
    </cfRule>
  </conditionalFormatting>
  <conditionalFormatting sqref="AW69">
    <cfRule type="expression" dxfId="9356" priority="12415">
      <formula>IF(AW70=TRUE,TRUE,FALSE)</formula>
    </cfRule>
  </conditionalFormatting>
  <conditionalFormatting sqref="AW71">
    <cfRule type="expression" dxfId="9355" priority="12129">
      <formula>IF(AW72=TRUE,TRUE,FALSE)</formula>
    </cfRule>
  </conditionalFormatting>
  <conditionalFormatting sqref="AW73">
    <cfRule type="expression" dxfId="9354" priority="11471">
      <formula>IF(AW74=TRUE,TRUE,FALSE)</formula>
    </cfRule>
  </conditionalFormatting>
  <conditionalFormatting sqref="AW75">
    <cfRule type="expression" dxfId="9353" priority="11185">
      <formula>IF(AW76=TRUE,TRUE,FALSE)</formula>
    </cfRule>
  </conditionalFormatting>
  <conditionalFormatting sqref="AW77">
    <cfRule type="expression" dxfId="9352" priority="10527">
      <formula>IF(AW78=TRUE,TRUE,FALSE)</formula>
    </cfRule>
  </conditionalFormatting>
  <conditionalFormatting sqref="AW79">
    <cfRule type="expression" dxfId="9351" priority="10241">
      <formula>IF(AW80=TRUE,TRUE,FALSE)</formula>
    </cfRule>
  </conditionalFormatting>
  <conditionalFormatting sqref="AW81">
    <cfRule type="expression" dxfId="9350" priority="9583">
      <formula>IF(AW82=TRUE,TRUE,FALSE)</formula>
    </cfRule>
  </conditionalFormatting>
  <conditionalFormatting sqref="AW83">
    <cfRule type="expression" dxfId="9349" priority="9297">
      <formula>IF(AW84=TRUE,TRUE,FALSE)</formula>
    </cfRule>
  </conditionalFormatting>
  <conditionalFormatting sqref="AW85">
    <cfRule type="expression" dxfId="9348" priority="8639">
      <formula>IF(AW86=TRUE,TRUE,FALSE)</formula>
    </cfRule>
  </conditionalFormatting>
  <conditionalFormatting sqref="AW87">
    <cfRule type="expression" dxfId="9347" priority="8353">
      <formula>IF(AW88=TRUE,TRUE,FALSE)</formula>
    </cfRule>
  </conditionalFormatting>
  <conditionalFormatting sqref="AW89">
    <cfRule type="expression" dxfId="9346" priority="7695">
      <formula>IF(AW90=TRUE,TRUE,FALSE)</formula>
    </cfRule>
  </conditionalFormatting>
  <conditionalFormatting sqref="AW91">
    <cfRule type="expression" dxfId="9345" priority="7409">
      <formula>IF(AW92=TRUE,TRUE,FALSE)</formula>
    </cfRule>
  </conditionalFormatting>
  <conditionalFormatting sqref="AW93">
    <cfRule type="expression" dxfId="9344" priority="6751">
      <formula>IF(AW94=TRUE,TRUE,FALSE)</formula>
    </cfRule>
  </conditionalFormatting>
  <conditionalFormatting sqref="AW95">
    <cfRule type="expression" dxfId="9343" priority="6465">
      <formula>IF(AW96=TRUE,TRUE,FALSE)</formula>
    </cfRule>
    <cfRule type="expression" dxfId="9342" priority="6464">
      <formula>IF(OR(AW$39="S / VC-Lot",AW$39="ST-Lot",AW$39="PT1",AW$39="PT2",AW$39="SOP",AW$39="SOP + 90 days"),TRUE,FALSE)</formula>
    </cfRule>
  </conditionalFormatting>
  <conditionalFormatting sqref="AW97">
    <cfRule type="expression" dxfId="9341" priority="5807">
      <formula>IF(AW98=TRUE,TRUE,FALSE)</formula>
    </cfRule>
  </conditionalFormatting>
  <conditionalFormatting sqref="AW99">
    <cfRule type="expression" dxfId="9340" priority="5520">
      <formula>IF(OR(AW$39="S / VC-Lot",AW$39="ST-Lot",AW$39="PT1",AW$39="PT2",AW$39="SOP",AW$39="SOP + 90 days"),TRUE,FALSE)</formula>
    </cfRule>
    <cfRule type="expression" dxfId="9339" priority="5521">
      <formula>IF(AW100=TRUE,TRUE,FALSE)</formula>
    </cfRule>
  </conditionalFormatting>
  <conditionalFormatting sqref="AW101">
    <cfRule type="expression" dxfId="9338" priority="4863">
      <formula>IF(AW102=TRUE,TRUE,FALSE)</formula>
    </cfRule>
  </conditionalFormatting>
  <conditionalFormatting sqref="AW103">
    <cfRule type="expression" dxfId="9337" priority="4577">
      <formula>IF(AW104=TRUE,TRUE,FALSE)</formula>
    </cfRule>
    <cfRule type="expression" dxfId="9336" priority="4576">
      <formula>IF(OR(AW$39="S / VC-Lot",AW$39="ST-Lot",AW$39="PT1",AW$39="PT2",AW$39="SOP",AW$39="SOP + 90 days"),TRUE,FALSE)</formula>
    </cfRule>
  </conditionalFormatting>
  <conditionalFormatting sqref="AW105">
    <cfRule type="expression" dxfId="9335" priority="3919">
      <formula>IF(AW106=TRUE,TRUE,FALSE)</formula>
    </cfRule>
  </conditionalFormatting>
  <conditionalFormatting sqref="AW107">
    <cfRule type="expression" dxfId="9334" priority="3632">
      <formula>IF(OR(AW$39="S / VC-Lot",AW$39="ST-Lot",AW$39="PT1",AW$39="PT2",AW$39="SOP",AW$39="SOP + 90 days"),TRUE,FALSE)</formula>
    </cfRule>
    <cfRule type="expression" dxfId="9333" priority="3633">
      <formula>IF(AW108=TRUE,TRUE,FALSE)</formula>
    </cfRule>
  </conditionalFormatting>
  <conditionalFormatting sqref="AW109">
    <cfRule type="expression" dxfId="9332" priority="2975">
      <formula>IF(AW110=TRUE,TRUE,FALSE)</formula>
    </cfRule>
  </conditionalFormatting>
  <conditionalFormatting sqref="AW111">
    <cfRule type="expression" dxfId="9331" priority="2689">
      <formula>IF(AW112=TRUE,TRUE,FALSE)</formula>
    </cfRule>
    <cfRule type="expression" dxfId="9330" priority="2688">
      <formula>IF(OR(AW$39="S / VC-Lot",AW$39="ST-Lot",AW$39="PT1",AW$39="PT2",AW$39="SOP",AW$39="SOP + 90 days"),TRUE,FALSE)</formula>
    </cfRule>
  </conditionalFormatting>
  <conditionalFormatting sqref="AW113">
    <cfRule type="expression" dxfId="9329" priority="2031">
      <formula>IF(AW114=TRUE,TRUE,FALSE)</formula>
    </cfRule>
  </conditionalFormatting>
  <conditionalFormatting sqref="AW115">
    <cfRule type="expression" dxfId="9328" priority="1937">
      <formula>IF(AW116=TRUE,TRUE,FALSE)</formula>
    </cfRule>
    <cfRule type="expression" dxfId="9327" priority="1936">
      <formula>IF(OR(AW$39="S / VC-Lot",AW$39="ST-Lot",AW$39="PT1",AW$39="PT2",AW$39="SOP",AW$39="SOP + 90 days"),TRUE,FALSE)</formula>
    </cfRule>
  </conditionalFormatting>
  <conditionalFormatting sqref="AW117">
    <cfRule type="expression" dxfId="9326" priority="1839">
      <formula>IF(AW118=TRUE,TRUE,FALSE)</formula>
    </cfRule>
  </conditionalFormatting>
  <conditionalFormatting sqref="AW119">
    <cfRule type="expression" dxfId="9325" priority="1745">
      <formula>IF(AW120=TRUE,TRUE,FALSE)</formula>
    </cfRule>
    <cfRule type="expression" dxfId="9324" priority="1744">
      <formula>IF(OR(AW$39="S / VC-Lot",AW$39="ST-Lot",AW$39="PT1",AW$39="PT2",AW$39="SOP",AW$39="SOP + 90 days"),TRUE,FALSE)</formula>
    </cfRule>
  </conditionalFormatting>
  <conditionalFormatting sqref="AX45">
    <cfRule type="expression" dxfId="9323" priority="18077">
      <formula>IF(AX46=TRUE,TRUE,FALSE)</formula>
    </cfRule>
  </conditionalFormatting>
  <conditionalFormatting sqref="AX47">
    <cfRule type="expression" dxfId="9322" priority="17791">
      <formula>IF(AX48=TRUE,TRUE,FALSE)</formula>
    </cfRule>
  </conditionalFormatting>
  <conditionalFormatting sqref="AX49">
    <cfRule type="expression" dxfId="9321" priority="17133">
      <formula>IF(AX50=TRUE,TRUE,FALSE)</formula>
    </cfRule>
  </conditionalFormatting>
  <conditionalFormatting sqref="AX51">
    <cfRule type="expression" dxfId="9320" priority="16847">
      <formula>IF(AX52=TRUE,TRUE,FALSE)</formula>
    </cfRule>
  </conditionalFormatting>
  <conditionalFormatting sqref="AX53">
    <cfRule type="expression" dxfId="9319" priority="16189">
      <formula>IF(AX54=TRUE,TRUE,FALSE)</formula>
    </cfRule>
  </conditionalFormatting>
  <conditionalFormatting sqref="AX55">
    <cfRule type="expression" dxfId="9318" priority="15903">
      <formula>IF(AX56=TRUE,TRUE,FALSE)</formula>
    </cfRule>
  </conditionalFormatting>
  <conditionalFormatting sqref="AX57">
    <cfRule type="expression" dxfId="9317" priority="15245">
      <formula>IF(AX58=TRUE,TRUE,FALSE)</formula>
    </cfRule>
  </conditionalFormatting>
  <conditionalFormatting sqref="AX59">
    <cfRule type="expression" dxfId="9316" priority="14959">
      <formula>IF(AX60=TRUE,TRUE,FALSE)</formula>
    </cfRule>
  </conditionalFormatting>
  <conditionalFormatting sqref="AX61">
    <cfRule type="expression" dxfId="9315" priority="14301">
      <formula>IF(AX62=TRUE,TRUE,FALSE)</formula>
    </cfRule>
  </conditionalFormatting>
  <conditionalFormatting sqref="AX63">
    <cfRule type="expression" dxfId="9314" priority="14015">
      <formula>IF(AX64=TRUE,TRUE,FALSE)</formula>
    </cfRule>
  </conditionalFormatting>
  <conditionalFormatting sqref="AX65">
    <cfRule type="expression" dxfId="9313" priority="13357">
      <formula>IF(AX66=TRUE,TRUE,FALSE)</formula>
    </cfRule>
  </conditionalFormatting>
  <conditionalFormatting sqref="AX67">
    <cfRule type="expression" dxfId="9312" priority="13071">
      <formula>IF(AX68=TRUE,TRUE,FALSE)</formula>
    </cfRule>
  </conditionalFormatting>
  <conditionalFormatting sqref="AX69">
    <cfRule type="expression" dxfId="9311" priority="12413">
      <formula>IF(AX70=TRUE,TRUE,FALSE)</formula>
    </cfRule>
  </conditionalFormatting>
  <conditionalFormatting sqref="AX71">
    <cfRule type="expression" dxfId="9310" priority="12127">
      <formula>IF(AX72=TRUE,TRUE,FALSE)</formula>
    </cfRule>
  </conditionalFormatting>
  <conditionalFormatting sqref="AX73">
    <cfRule type="expression" dxfId="9309" priority="11469">
      <formula>IF(AX74=TRUE,TRUE,FALSE)</formula>
    </cfRule>
  </conditionalFormatting>
  <conditionalFormatting sqref="AX75">
    <cfRule type="expression" dxfId="9308" priority="11183">
      <formula>IF(AX76=TRUE,TRUE,FALSE)</formula>
    </cfRule>
  </conditionalFormatting>
  <conditionalFormatting sqref="AX77">
    <cfRule type="expression" dxfId="9307" priority="10525">
      <formula>IF(AX78=TRUE,TRUE,FALSE)</formula>
    </cfRule>
  </conditionalFormatting>
  <conditionalFormatting sqref="AX79">
    <cfRule type="expression" dxfId="9306" priority="10239">
      <formula>IF(AX80=TRUE,TRUE,FALSE)</formula>
    </cfRule>
  </conditionalFormatting>
  <conditionalFormatting sqref="AX81">
    <cfRule type="expression" dxfId="9305" priority="9581">
      <formula>IF(AX82=TRUE,TRUE,FALSE)</formula>
    </cfRule>
  </conditionalFormatting>
  <conditionalFormatting sqref="AX83">
    <cfRule type="expression" dxfId="9304" priority="9295">
      <formula>IF(AX84=TRUE,TRUE,FALSE)</formula>
    </cfRule>
  </conditionalFormatting>
  <conditionalFormatting sqref="AX85">
    <cfRule type="expression" dxfId="9303" priority="8637">
      <formula>IF(AX86=TRUE,TRUE,FALSE)</formula>
    </cfRule>
  </conditionalFormatting>
  <conditionalFormatting sqref="AX87">
    <cfRule type="expression" dxfId="9302" priority="8351">
      <formula>IF(AX88=TRUE,TRUE,FALSE)</formula>
    </cfRule>
  </conditionalFormatting>
  <conditionalFormatting sqref="AX89">
    <cfRule type="expression" dxfId="9301" priority="7693">
      <formula>IF(AX90=TRUE,TRUE,FALSE)</formula>
    </cfRule>
  </conditionalFormatting>
  <conditionalFormatting sqref="AX91">
    <cfRule type="expression" dxfId="9300" priority="7407">
      <formula>IF(AX92=TRUE,TRUE,FALSE)</formula>
    </cfRule>
  </conditionalFormatting>
  <conditionalFormatting sqref="AX93">
    <cfRule type="expression" dxfId="9299" priority="6749">
      <formula>IF(AX94=TRUE,TRUE,FALSE)</formula>
    </cfRule>
  </conditionalFormatting>
  <conditionalFormatting sqref="AX95">
    <cfRule type="expression" dxfId="9298" priority="6462">
      <formula>IF(OR(AX$39="S / VC-Lot",AX$39="ST-Lot",AX$39="PT1",AX$39="PT2",AX$39="SOP",AX$39="SOP + 90 days"),TRUE,FALSE)</formula>
    </cfRule>
    <cfRule type="expression" dxfId="9297" priority="6463">
      <formula>IF(AX96=TRUE,TRUE,FALSE)</formula>
    </cfRule>
  </conditionalFormatting>
  <conditionalFormatting sqref="AX97">
    <cfRule type="expression" dxfId="9296" priority="5805">
      <formula>IF(AX98=TRUE,TRUE,FALSE)</formula>
    </cfRule>
  </conditionalFormatting>
  <conditionalFormatting sqref="AX99">
    <cfRule type="expression" dxfId="9295" priority="5519">
      <formula>IF(AX100=TRUE,TRUE,FALSE)</formula>
    </cfRule>
    <cfRule type="expression" dxfId="9294" priority="5518">
      <formula>IF(OR(AX$39="S / VC-Lot",AX$39="ST-Lot",AX$39="PT1",AX$39="PT2",AX$39="SOP",AX$39="SOP + 90 days"),TRUE,FALSE)</formula>
    </cfRule>
  </conditionalFormatting>
  <conditionalFormatting sqref="AX101">
    <cfRule type="expression" dxfId="9293" priority="4861">
      <formula>IF(AX102=TRUE,TRUE,FALSE)</formula>
    </cfRule>
  </conditionalFormatting>
  <conditionalFormatting sqref="AX103">
    <cfRule type="expression" dxfId="9292" priority="4574">
      <formula>IF(OR(AX$39="S / VC-Lot",AX$39="ST-Lot",AX$39="PT1",AX$39="PT2",AX$39="SOP",AX$39="SOP + 90 days"),TRUE,FALSE)</formula>
    </cfRule>
    <cfRule type="expression" dxfId="9291" priority="4575">
      <formula>IF(AX104=TRUE,TRUE,FALSE)</formula>
    </cfRule>
  </conditionalFormatting>
  <conditionalFormatting sqref="AX105">
    <cfRule type="expression" dxfId="9290" priority="3917">
      <formula>IF(AX106=TRUE,TRUE,FALSE)</formula>
    </cfRule>
  </conditionalFormatting>
  <conditionalFormatting sqref="AX107">
    <cfRule type="expression" dxfId="9289" priority="3630">
      <formula>IF(OR(AX$39="S / VC-Lot",AX$39="ST-Lot",AX$39="PT1",AX$39="PT2",AX$39="SOP",AX$39="SOP + 90 days"),TRUE,FALSE)</formula>
    </cfRule>
    <cfRule type="expression" dxfId="9288" priority="3631">
      <formula>IF(AX108=TRUE,TRUE,FALSE)</formula>
    </cfRule>
  </conditionalFormatting>
  <conditionalFormatting sqref="AX109">
    <cfRule type="expression" dxfId="9287" priority="2973">
      <formula>IF(AX110=TRUE,TRUE,FALSE)</formula>
    </cfRule>
  </conditionalFormatting>
  <conditionalFormatting sqref="AX111">
    <cfRule type="expression" dxfId="9286" priority="2687">
      <formula>IF(AX112=TRUE,TRUE,FALSE)</formula>
    </cfRule>
    <cfRule type="expression" dxfId="9285" priority="2686">
      <formula>IF(OR(AX$39="S / VC-Lot",AX$39="ST-Lot",AX$39="PT1",AX$39="PT2",AX$39="SOP",AX$39="SOP + 90 days"),TRUE,FALSE)</formula>
    </cfRule>
  </conditionalFormatting>
  <conditionalFormatting sqref="AX113">
    <cfRule type="expression" dxfId="9284" priority="2029">
      <formula>IF(AX114=TRUE,TRUE,FALSE)</formula>
    </cfRule>
  </conditionalFormatting>
  <conditionalFormatting sqref="AX115">
    <cfRule type="expression" dxfId="9283" priority="1935">
      <formula>IF(AX116=TRUE,TRUE,FALSE)</formula>
    </cfRule>
    <cfRule type="expression" dxfId="9282" priority="1934">
      <formula>IF(OR(AX$39="S / VC-Lot",AX$39="ST-Lot",AX$39="PT1",AX$39="PT2",AX$39="SOP",AX$39="SOP + 90 days"),TRUE,FALSE)</formula>
    </cfRule>
  </conditionalFormatting>
  <conditionalFormatting sqref="AX117">
    <cfRule type="expression" dxfId="9281" priority="1837">
      <formula>IF(AX118=TRUE,TRUE,FALSE)</formula>
    </cfRule>
  </conditionalFormatting>
  <conditionalFormatting sqref="AX119">
    <cfRule type="expression" dxfId="9280" priority="1742">
      <formula>IF(OR(AX$39="S / VC-Lot",AX$39="ST-Lot",AX$39="PT1",AX$39="PT2",AX$39="SOP",AX$39="SOP + 90 days"),TRUE,FALSE)</formula>
    </cfRule>
    <cfRule type="expression" dxfId="9279" priority="1743">
      <formula>IF(AX120=TRUE,TRUE,FALSE)</formula>
    </cfRule>
  </conditionalFormatting>
  <conditionalFormatting sqref="AY45">
    <cfRule type="expression" dxfId="9278" priority="18075">
      <formula>IF(AY46=TRUE,TRUE,FALSE)</formula>
    </cfRule>
  </conditionalFormatting>
  <conditionalFormatting sqref="AY47">
    <cfRule type="expression" dxfId="9277" priority="17789">
      <formula>IF(AY48=TRUE,TRUE,FALSE)</formula>
    </cfRule>
  </conditionalFormatting>
  <conditionalFormatting sqref="AY49">
    <cfRule type="expression" dxfId="9276" priority="17131">
      <formula>IF(AY50=TRUE,TRUE,FALSE)</formula>
    </cfRule>
  </conditionalFormatting>
  <conditionalFormatting sqref="AY51">
    <cfRule type="expression" dxfId="9275" priority="16845">
      <formula>IF(AY52=TRUE,TRUE,FALSE)</formula>
    </cfRule>
  </conditionalFormatting>
  <conditionalFormatting sqref="AY53">
    <cfRule type="expression" dxfId="9274" priority="16187">
      <formula>IF(AY54=TRUE,TRUE,FALSE)</formula>
    </cfRule>
  </conditionalFormatting>
  <conditionalFormatting sqref="AY55">
    <cfRule type="expression" dxfId="9273" priority="15901">
      <formula>IF(AY56=TRUE,TRUE,FALSE)</formula>
    </cfRule>
  </conditionalFormatting>
  <conditionalFormatting sqref="AY57">
    <cfRule type="expression" dxfId="9272" priority="15243">
      <formula>IF(AY58=TRUE,TRUE,FALSE)</formula>
    </cfRule>
  </conditionalFormatting>
  <conditionalFormatting sqref="AY59">
    <cfRule type="expression" dxfId="9271" priority="14957">
      <formula>IF(AY60=TRUE,TRUE,FALSE)</formula>
    </cfRule>
  </conditionalFormatting>
  <conditionalFormatting sqref="AY61">
    <cfRule type="expression" dxfId="9270" priority="14299">
      <formula>IF(AY62=TRUE,TRUE,FALSE)</formula>
    </cfRule>
  </conditionalFormatting>
  <conditionalFormatting sqref="AY63">
    <cfRule type="expression" dxfId="9269" priority="14013">
      <formula>IF(AY64=TRUE,TRUE,FALSE)</formula>
    </cfRule>
  </conditionalFormatting>
  <conditionalFormatting sqref="AY65">
    <cfRule type="expression" dxfId="9268" priority="13355">
      <formula>IF(AY66=TRUE,TRUE,FALSE)</formula>
    </cfRule>
  </conditionalFormatting>
  <conditionalFormatting sqref="AY67">
    <cfRule type="expression" dxfId="9267" priority="13069">
      <formula>IF(AY68=TRUE,TRUE,FALSE)</formula>
    </cfRule>
  </conditionalFormatting>
  <conditionalFormatting sqref="AY69">
    <cfRule type="expression" dxfId="9266" priority="12411">
      <formula>IF(AY70=TRUE,TRUE,FALSE)</formula>
    </cfRule>
  </conditionalFormatting>
  <conditionalFormatting sqref="AY71">
    <cfRule type="expression" dxfId="9265" priority="12125">
      <formula>IF(AY72=TRUE,TRUE,FALSE)</formula>
    </cfRule>
  </conditionalFormatting>
  <conditionalFormatting sqref="AY73">
    <cfRule type="expression" dxfId="9264" priority="11467">
      <formula>IF(AY74=TRUE,TRUE,FALSE)</formula>
    </cfRule>
  </conditionalFormatting>
  <conditionalFormatting sqref="AY75">
    <cfRule type="expression" dxfId="9263" priority="11181">
      <formula>IF(AY76=TRUE,TRUE,FALSE)</formula>
    </cfRule>
  </conditionalFormatting>
  <conditionalFormatting sqref="AY77">
    <cfRule type="expression" dxfId="9262" priority="10523">
      <formula>IF(AY78=TRUE,TRUE,FALSE)</formula>
    </cfRule>
  </conditionalFormatting>
  <conditionalFormatting sqref="AY79">
    <cfRule type="expression" dxfId="9261" priority="10237">
      <formula>IF(AY80=TRUE,TRUE,FALSE)</formula>
    </cfRule>
  </conditionalFormatting>
  <conditionalFormatting sqref="AY81">
    <cfRule type="expression" dxfId="9260" priority="9579">
      <formula>IF(AY82=TRUE,TRUE,FALSE)</formula>
    </cfRule>
  </conditionalFormatting>
  <conditionalFormatting sqref="AY83">
    <cfRule type="expression" dxfId="9259" priority="9293">
      <formula>IF(AY84=TRUE,TRUE,FALSE)</formula>
    </cfRule>
  </conditionalFormatting>
  <conditionalFormatting sqref="AY85">
    <cfRule type="expression" dxfId="9258" priority="8635">
      <formula>IF(AY86=TRUE,TRUE,FALSE)</formula>
    </cfRule>
  </conditionalFormatting>
  <conditionalFormatting sqref="AY87">
    <cfRule type="expression" dxfId="9257" priority="8349">
      <formula>IF(AY88=TRUE,TRUE,FALSE)</formula>
    </cfRule>
  </conditionalFormatting>
  <conditionalFormatting sqref="AY89">
    <cfRule type="expression" dxfId="9256" priority="7691">
      <formula>IF(AY90=TRUE,TRUE,FALSE)</formula>
    </cfRule>
  </conditionalFormatting>
  <conditionalFormatting sqref="AY91">
    <cfRule type="expression" dxfId="9255" priority="7405">
      <formula>IF(AY92=TRUE,TRUE,FALSE)</formula>
    </cfRule>
  </conditionalFormatting>
  <conditionalFormatting sqref="AY93">
    <cfRule type="expression" dxfId="9254" priority="6747">
      <formula>IF(AY94=TRUE,TRUE,FALSE)</formula>
    </cfRule>
  </conditionalFormatting>
  <conditionalFormatting sqref="AY95">
    <cfRule type="expression" dxfId="9253" priority="6460">
      <formula>IF(OR(AY$39="S / VC-Lot",AY$39="ST-Lot",AY$39="PT1",AY$39="PT2",AY$39="SOP",AY$39="SOP + 90 days"),TRUE,FALSE)</formula>
    </cfRule>
    <cfRule type="expression" dxfId="9252" priority="6461">
      <formula>IF(AY96=TRUE,TRUE,FALSE)</formula>
    </cfRule>
  </conditionalFormatting>
  <conditionalFormatting sqref="AY97">
    <cfRule type="expression" dxfId="9251" priority="5803">
      <formula>IF(AY98=TRUE,TRUE,FALSE)</formula>
    </cfRule>
  </conditionalFormatting>
  <conditionalFormatting sqref="AY99">
    <cfRule type="expression" dxfId="9250" priority="5516">
      <formula>IF(OR(AY$39="S / VC-Lot",AY$39="ST-Lot",AY$39="PT1",AY$39="PT2",AY$39="SOP",AY$39="SOP + 90 days"),TRUE,FALSE)</formula>
    </cfRule>
    <cfRule type="expression" dxfId="9249" priority="5517">
      <formula>IF(AY100=TRUE,TRUE,FALSE)</formula>
    </cfRule>
  </conditionalFormatting>
  <conditionalFormatting sqref="AY101">
    <cfRule type="expression" dxfId="9248" priority="4859">
      <formula>IF(AY102=TRUE,TRUE,FALSE)</formula>
    </cfRule>
  </conditionalFormatting>
  <conditionalFormatting sqref="AY103">
    <cfRule type="expression" dxfId="9247" priority="4572">
      <formula>IF(OR(AY$39="S / VC-Lot",AY$39="ST-Lot",AY$39="PT1",AY$39="PT2",AY$39="SOP",AY$39="SOP + 90 days"),TRUE,FALSE)</formula>
    </cfRule>
    <cfRule type="expression" dxfId="9246" priority="4573">
      <formula>IF(AY104=TRUE,TRUE,FALSE)</formula>
    </cfRule>
  </conditionalFormatting>
  <conditionalFormatting sqref="AY105">
    <cfRule type="expression" dxfId="9245" priority="3915">
      <formula>IF(AY106=TRUE,TRUE,FALSE)</formula>
    </cfRule>
  </conditionalFormatting>
  <conditionalFormatting sqref="AY107">
    <cfRule type="expression" dxfId="9244" priority="3629">
      <formula>IF(AY108=TRUE,TRUE,FALSE)</formula>
    </cfRule>
    <cfRule type="expression" dxfId="9243" priority="3628">
      <formula>IF(OR(AY$39="S / VC-Lot",AY$39="ST-Lot",AY$39="PT1",AY$39="PT2",AY$39="SOP",AY$39="SOP + 90 days"),TRUE,FALSE)</formula>
    </cfRule>
  </conditionalFormatting>
  <conditionalFormatting sqref="AY109">
    <cfRule type="expression" dxfId="9242" priority="2971">
      <formula>IF(AY110=TRUE,TRUE,FALSE)</formula>
    </cfRule>
  </conditionalFormatting>
  <conditionalFormatting sqref="AY111">
    <cfRule type="expression" dxfId="9241" priority="2684">
      <formula>IF(OR(AY$39="S / VC-Lot",AY$39="ST-Lot",AY$39="PT1",AY$39="PT2",AY$39="SOP",AY$39="SOP + 90 days"),TRUE,FALSE)</formula>
    </cfRule>
    <cfRule type="expression" dxfId="9240" priority="2685">
      <formula>IF(AY112=TRUE,TRUE,FALSE)</formula>
    </cfRule>
  </conditionalFormatting>
  <conditionalFormatting sqref="AY113">
    <cfRule type="expression" dxfId="9239" priority="2027">
      <formula>IF(AY114=TRUE,TRUE,FALSE)</formula>
    </cfRule>
  </conditionalFormatting>
  <conditionalFormatting sqref="AY115">
    <cfRule type="expression" dxfId="9238" priority="1932">
      <formula>IF(OR(AY$39="S / VC-Lot",AY$39="ST-Lot",AY$39="PT1",AY$39="PT2",AY$39="SOP",AY$39="SOP + 90 days"),TRUE,FALSE)</formula>
    </cfRule>
    <cfRule type="expression" dxfId="9237" priority="1933">
      <formula>IF(AY116=TRUE,TRUE,FALSE)</formula>
    </cfRule>
  </conditionalFormatting>
  <conditionalFormatting sqref="AY117">
    <cfRule type="expression" dxfId="9236" priority="1835">
      <formula>IF(AY118=TRUE,TRUE,FALSE)</formula>
    </cfRule>
  </conditionalFormatting>
  <conditionalFormatting sqref="AY119">
    <cfRule type="expression" dxfId="9235" priority="1741">
      <formula>IF(AY120=TRUE,TRUE,FALSE)</formula>
    </cfRule>
    <cfRule type="expression" dxfId="9234" priority="1740">
      <formula>IF(OR(AY$39="S / VC-Lot",AY$39="ST-Lot",AY$39="PT1",AY$39="PT2",AY$39="SOP",AY$39="SOP + 90 days"),TRUE,FALSE)</formula>
    </cfRule>
  </conditionalFormatting>
  <conditionalFormatting sqref="AZ45">
    <cfRule type="expression" dxfId="9233" priority="18073">
      <formula>IF(AZ46=TRUE,TRUE,FALSE)</formula>
    </cfRule>
  </conditionalFormatting>
  <conditionalFormatting sqref="AZ47">
    <cfRule type="expression" dxfId="9232" priority="17787">
      <formula>IF(AZ48=TRUE,TRUE,FALSE)</formula>
    </cfRule>
  </conditionalFormatting>
  <conditionalFormatting sqref="AZ49">
    <cfRule type="expression" dxfId="9231" priority="17129">
      <formula>IF(AZ50=TRUE,TRUE,FALSE)</formula>
    </cfRule>
  </conditionalFormatting>
  <conditionalFormatting sqref="AZ51">
    <cfRule type="expression" dxfId="9230" priority="16843">
      <formula>IF(AZ52=TRUE,TRUE,FALSE)</formula>
    </cfRule>
  </conditionalFormatting>
  <conditionalFormatting sqref="AZ53">
    <cfRule type="expression" dxfId="9229" priority="16185">
      <formula>IF(AZ54=TRUE,TRUE,FALSE)</formula>
    </cfRule>
  </conditionalFormatting>
  <conditionalFormatting sqref="AZ55">
    <cfRule type="expression" dxfId="9228" priority="15899">
      <formula>IF(AZ56=TRUE,TRUE,FALSE)</formula>
    </cfRule>
  </conditionalFormatting>
  <conditionalFormatting sqref="AZ57">
    <cfRule type="expression" dxfId="9227" priority="15241">
      <formula>IF(AZ58=TRUE,TRUE,FALSE)</formula>
    </cfRule>
  </conditionalFormatting>
  <conditionalFormatting sqref="AZ59">
    <cfRule type="expression" dxfId="9226" priority="14955">
      <formula>IF(AZ60=TRUE,TRUE,FALSE)</formula>
    </cfRule>
  </conditionalFormatting>
  <conditionalFormatting sqref="AZ61">
    <cfRule type="expression" dxfId="9225" priority="14297">
      <formula>IF(AZ62=TRUE,TRUE,FALSE)</formula>
    </cfRule>
  </conditionalFormatting>
  <conditionalFormatting sqref="AZ63">
    <cfRule type="expression" dxfId="9224" priority="14011">
      <formula>IF(AZ64=TRUE,TRUE,FALSE)</formula>
    </cfRule>
  </conditionalFormatting>
  <conditionalFormatting sqref="AZ65">
    <cfRule type="expression" dxfId="9223" priority="13353">
      <formula>IF(AZ66=TRUE,TRUE,FALSE)</formula>
    </cfRule>
  </conditionalFormatting>
  <conditionalFormatting sqref="AZ67">
    <cfRule type="expression" dxfId="9222" priority="13067">
      <formula>IF(AZ68=TRUE,TRUE,FALSE)</formula>
    </cfRule>
  </conditionalFormatting>
  <conditionalFormatting sqref="AZ69">
    <cfRule type="expression" dxfId="9221" priority="12409">
      <formula>IF(AZ70=TRUE,TRUE,FALSE)</formula>
    </cfRule>
  </conditionalFormatting>
  <conditionalFormatting sqref="AZ71">
    <cfRule type="expression" dxfId="9220" priority="12123">
      <formula>IF(AZ72=TRUE,TRUE,FALSE)</formula>
    </cfRule>
  </conditionalFormatting>
  <conditionalFormatting sqref="AZ73">
    <cfRule type="expression" dxfId="9219" priority="11465">
      <formula>IF(AZ74=TRUE,TRUE,FALSE)</formula>
    </cfRule>
  </conditionalFormatting>
  <conditionalFormatting sqref="AZ75">
    <cfRule type="expression" dxfId="9218" priority="11179">
      <formula>IF(AZ76=TRUE,TRUE,FALSE)</formula>
    </cfRule>
  </conditionalFormatting>
  <conditionalFormatting sqref="AZ77">
    <cfRule type="expression" dxfId="9217" priority="10521">
      <formula>IF(AZ78=TRUE,TRUE,FALSE)</formula>
    </cfRule>
  </conditionalFormatting>
  <conditionalFormatting sqref="AZ79">
    <cfRule type="expression" dxfId="9216" priority="10235">
      <formula>IF(AZ80=TRUE,TRUE,FALSE)</formula>
    </cfRule>
  </conditionalFormatting>
  <conditionalFormatting sqref="AZ81">
    <cfRule type="expression" dxfId="9215" priority="9577">
      <formula>IF(AZ82=TRUE,TRUE,FALSE)</formula>
    </cfRule>
  </conditionalFormatting>
  <conditionalFormatting sqref="AZ83">
    <cfRule type="expression" dxfId="9214" priority="9291">
      <formula>IF(AZ84=TRUE,TRUE,FALSE)</formula>
    </cfRule>
  </conditionalFormatting>
  <conditionalFormatting sqref="AZ85">
    <cfRule type="expression" dxfId="9213" priority="8633">
      <formula>IF(AZ86=TRUE,TRUE,FALSE)</formula>
    </cfRule>
  </conditionalFormatting>
  <conditionalFormatting sqref="AZ87">
    <cfRule type="expression" dxfId="9212" priority="8347">
      <formula>IF(AZ88=TRUE,TRUE,FALSE)</formula>
    </cfRule>
  </conditionalFormatting>
  <conditionalFormatting sqref="AZ89">
    <cfRule type="expression" dxfId="9211" priority="7689">
      <formula>IF(AZ90=TRUE,TRUE,FALSE)</formula>
    </cfRule>
  </conditionalFormatting>
  <conditionalFormatting sqref="AZ91">
    <cfRule type="expression" dxfId="9210" priority="7403">
      <formula>IF(AZ92=TRUE,TRUE,FALSE)</formula>
    </cfRule>
  </conditionalFormatting>
  <conditionalFormatting sqref="AZ93">
    <cfRule type="expression" dxfId="9209" priority="6745">
      <formula>IF(AZ94=TRUE,TRUE,FALSE)</formula>
    </cfRule>
  </conditionalFormatting>
  <conditionalFormatting sqref="AZ95">
    <cfRule type="expression" dxfId="9208" priority="6459">
      <formula>IF(AZ96=TRUE,TRUE,FALSE)</formula>
    </cfRule>
    <cfRule type="expression" dxfId="9207" priority="6458">
      <formula>IF(OR(AZ$39="S / VC-Lot",AZ$39="ST-Lot",AZ$39="PT1",AZ$39="PT2",AZ$39="SOP",AZ$39="SOP + 90 days"),TRUE,FALSE)</formula>
    </cfRule>
  </conditionalFormatting>
  <conditionalFormatting sqref="AZ97">
    <cfRule type="expression" dxfId="9206" priority="5801">
      <formula>IF(AZ98=TRUE,TRUE,FALSE)</formula>
    </cfRule>
  </conditionalFormatting>
  <conditionalFormatting sqref="AZ99">
    <cfRule type="expression" dxfId="9205" priority="5514">
      <formula>IF(OR(AZ$39="S / VC-Lot",AZ$39="ST-Lot",AZ$39="PT1",AZ$39="PT2",AZ$39="SOP",AZ$39="SOP + 90 days"),TRUE,FALSE)</formula>
    </cfRule>
    <cfRule type="expression" dxfId="9204" priority="5515">
      <formula>IF(AZ100=TRUE,TRUE,FALSE)</formula>
    </cfRule>
  </conditionalFormatting>
  <conditionalFormatting sqref="AZ101">
    <cfRule type="expression" dxfId="9203" priority="4857">
      <formula>IF(AZ102=TRUE,TRUE,FALSE)</formula>
    </cfRule>
  </conditionalFormatting>
  <conditionalFormatting sqref="AZ103">
    <cfRule type="expression" dxfId="9202" priority="4571">
      <formula>IF(AZ104=TRUE,TRUE,FALSE)</formula>
    </cfRule>
    <cfRule type="expression" dxfId="9201" priority="4570">
      <formula>IF(OR(AZ$39="S / VC-Lot",AZ$39="ST-Lot",AZ$39="PT1",AZ$39="PT2",AZ$39="SOP",AZ$39="SOP + 90 days"),TRUE,FALSE)</formula>
    </cfRule>
  </conditionalFormatting>
  <conditionalFormatting sqref="AZ105">
    <cfRule type="expression" dxfId="9200" priority="3913">
      <formula>IF(AZ106=TRUE,TRUE,FALSE)</formula>
    </cfRule>
  </conditionalFormatting>
  <conditionalFormatting sqref="AZ107">
    <cfRule type="expression" dxfId="9199" priority="3626">
      <formula>IF(OR(AZ$39="S / VC-Lot",AZ$39="ST-Lot",AZ$39="PT1",AZ$39="PT2",AZ$39="SOP",AZ$39="SOP + 90 days"),TRUE,FALSE)</formula>
    </cfRule>
    <cfRule type="expression" dxfId="9198" priority="3627">
      <formula>IF(AZ108=TRUE,TRUE,FALSE)</formula>
    </cfRule>
  </conditionalFormatting>
  <conditionalFormatting sqref="AZ109">
    <cfRule type="expression" dxfId="9197" priority="2969">
      <formula>IF(AZ110=TRUE,TRUE,FALSE)</formula>
    </cfRule>
  </conditionalFormatting>
  <conditionalFormatting sqref="AZ111">
    <cfRule type="expression" dxfId="9196" priority="2683">
      <formula>IF(AZ112=TRUE,TRUE,FALSE)</formula>
    </cfRule>
    <cfRule type="expression" dxfId="9195" priority="2682">
      <formula>IF(OR(AZ$39="S / VC-Lot",AZ$39="ST-Lot",AZ$39="PT1",AZ$39="PT2",AZ$39="SOP",AZ$39="SOP + 90 days"),TRUE,FALSE)</formula>
    </cfRule>
  </conditionalFormatting>
  <conditionalFormatting sqref="AZ113">
    <cfRule type="expression" dxfId="9194" priority="2025">
      <formula>IF(AZ114=TRUE,TRUE,FALSE)</formula>
    </cfRule>
  </conditionalFormatting>
  <conditionalFormatting sqref="AZ115">
    <cfRule type="expression" dxfId="9193" priority="1931">
      <formula>IF(AZ116=TRUE,TRUE,FALSE)</formula>
    </cfRule>
    <cfRule type="expression" dxfId="9192" priority="1930">
      <formula>IF(OR(AZ$39="S / VC-Lot",AZ$39="ST-Lot",AZ$39="PT1",AZ$39="PT2",AZ$39="SOP",AZ$39="SOP + 90 days"),TRUE,FALSE)</formula>
    </cfRule>
  </conditionalFormatting>
  <conditionalFormatting sqref="AZ117">
    <cfRule type="expression" dxfId="9191" priority="1833">
      <formula>IF(AZ118=TRUE,TRUE,FALSE)</formula>
    </cfRule>
  </conditionalFormatting>
  <conditionalFormatting sqref="AZ119">
    <cfRule type="expression" dxfId="9190" priority="1738">
      <formula>IF(OR(AZ$39="S / VC-Lot",AZ$39="ST-Lot",AZ$39="PT1",AZ$39="PT2",AZ$39="SOP",AZ$39="SOP + 90 days"),TRUE,FALSE)</formula>
    </cfRule>
    <cfRule type="expression" dxfId="9189" priority="1739">
      <formula>IF(AZ120=TRUE,TRUE,FALSE)</formula>
    </cfRule>
  </conditionalFormatting>
  <conditionalFormatting sqref="BA45">
    <cfRule type="expression" dxfId="9188" priority="18071">
      <formula>IF(BA46=TRUE,TRUE,FALSE)</formula>
    </cfRule>
  </conditionalFormatting>
  <conditionalFormatting sqref="BA47">
    <cfRule type="expression" dxfId="9187" priority="17785">
      <formula>IF(BA48=TRUE,TRUE,FALSE)</formula>
    </cfRule>
  </conditionalFormatting>
  <conditionalFormatting sqref="BA49">
    <cfRule type="expression" dxfId="9186" priority="17127">
      <formula>IF(BA50=TRUE,TRUE,FALSE)</formula>
    </cfRule>
  </conditionalFormatting>
  <conditionalFormatting sqref="BA51">
    <cfRule type="expression" dxfId="9185" priority="16841">
      <formula>IF(BA52=TRUE,TRUE,FALSE)</formula>
    </cfRule>
  </conditionalFormatting>
  <conditionalFormatting sqref="BA53">
    <cfRule type="expression" dxfId="9184" priority="16183">
      <formula>IF(BA54=TRUE,TRUE,FALSE)</formula>
    </cfRule>
  </conditionalFormatting>
  <conditionalFormatting sqref="BA55">
    <cfRule type="expression" dxfId="9183" priority="15897">
      <formula>IF(BA56=TRUE,TRUE,FALSE)</formula>
    </cfRule>
  </conditionalFormatting>
  <conditionalFormatting sqref="BA57">
    <cfRule type="expression" dxfId="9182" priority="15239">
      <formula>IF(BA58=TRUE,TRUE,FALSE)</formula>
    </cfRule>
  </conditionalFormatting>
  <conditionalFormatting sqref="BA59">
    <cfRule type="expression" dxfId="9181" priority="14953">
      <formula>IF(BA60=TRUE,TRUE,FALSE)</formula>
    </cfRule>
  </conditionalFormatting>
  <conditionalFormatting sqref="BA61">
    <cfRule type="expression" dxfId="9180" priority="14295">
      <formula>IF(BA62=TRUE,TRUE,FALSE)</formula>
    </cfRule>
  </conditionalFormatting>
  <conditionalFormatting sqref="BA63">
    <cfRule type="expression" dxfId="9179" priority="14009">
      <formula>IF(BA64=TRUE,TRUE,FALSE)</formula>
    </cfRule>
  </conditionalFormatting>
  <conditionalFormatting sqref="BA65">
    <cfRule type="expression" dxfId="9178" priority="13351">
      <formula>IF(BA66=TRUE,TRUE,FALSE)</formula>
    </cfRule>
  </conditionalFormatting>
  <conditionalFormatting sqref="BA67">
    <cfRule type="expression" dxfId="9177" priority="13065">
      <formula>IF(BA68=TRUE,TRUE,FALSE)</formula>
    </cfRule>
  </conditionalFormatting>
  <conditionalFormatting sqref="BA69">
    <cfRule type="expression" dxfId="9176" priority="12407">
      <formula>IF(BA70=TRUE,TRUE,FALSE)</formula>
    </cfRule>
  </conditionalFormatting>
  <conditionalFormatting sqref="BA71">
    <cfRule type="expression" dxfId="9175" priority="12121">
      <formula>IF(BA72=TRUE,TRUE,FALSE)</formula>
    </cfRule>
  </conditionalFormatting>
  <conditionalFormatting sqref="BA73">
    <cfRule type="expression" dxfId="9174" priority="11463">
      <formula>IF(BA74=TRUE,TRUE,FALSE)</formula>
    </cfRule>
  </conditionalFormatting>
  <conditionalFormatting sqref="BA75">
    <cfRule type="expression" dxfId="9173" priority="11177">
      <formula>IF(BA76=TRUE,TRUE,FALSE)</formula>
    </cfRule>
  </conditionalFormatting>
  <conditionalFormatting sqref="BA77">
    <cfRule type="expression" dxfId="9172" priority="10519">
      <formula>IF(BA78=TRUE,TRUE,FALSE)</formula>
    </cfRule>
  </conditionalFormatting>
  <conditionalFormatting sqref="BA79">
    <cfRule type="expression" dxfId="9171" priority="10233">
      <formula>IF(BA80=TRUE,TRUE,FALSE)</formula>
    </cfRule>
  </conditionalFormatting>
  <conditionalFormatting sqref="BA81">
    <cfRule type="expression" dxfId="9170" priority="9575">
      <formula>IF(BA82=TRUE,TRUE,FALSE)</formula>
    </cfRule>
  </conditionalFormatting>
  <conditionalFormatting sqref="BA83">
    <cfRule type="expression" dxfId="9169" priority="9289">
      <formula>IF(BA84=TRUE,TRUE,FALSE)</formula>
    </cfRule>
  </conditionalFormatting>
  <conditionalFormatting sqref="BA85">
    <cfRule type="expression" dxfId="9168" priority="8631">
      <formula>IF(BA86=TRUE,TRUE,FALSE)</formula>
    </cfRule>
  </conditionalFormatting>
  <conditionalFormatting sqref="BA87">
    <cfRule type="expression" dxfId="9167" priority="8345">
      <formula>IF(BA88=TRUE,TRUE,FALSE)</formula>
    </cfRule>
  </conditionalFormatting>
  <conditionalFormatting sqref="BA89">
    <cfRule type="expression" dxfId="9166" priority="7687">
      <formula>IF(BA90=TRUE,TRUE,FALSE)</formula>
    </cfRule>
  </conditionalFormatting>
  <conditionalFormatting sqref="BA91">
    <cfRule type="expression" dxfId="9165" priority="7401">
      <formula>IF(BA92=TRUE,TRUE,FALSE)</formula>
    </cfRule>
  </conditionalFormatting>
  <conditionalFormatting sqref="BA93">
    <cfRule type="expression" dxfId="9164" priority="6743">
      <formula>IF(BA94=TRUE,TRUE,FALSE)</formula>
    </cfRule>
  </conditionalFormatting>
  <conditionalFormatting sqref="BA95">
    <cfRule type="expression" dxfId="9163" priority="6457">
      <formula>IF(BA96=TRUE,TRUE,FALSE)</formula>
    </cfRule>
    <cfRule type="expression" dxfId="9162" priority="6456">
      <formula>IF(OR(BA$39="S / VC-Lot",BA$39="ST-Lot",BA$39="PT1",BA$39="PT2",BA$39="SOP",BA$39="SOP + 90 days"),TRUE,FALSE)</formula>
    </cfRule>
  </conditionalFormatting>
  <conditionalFormatting sqref="BA97">
    <cfRule type="expression" dxfId="9161" priority="5799">
      <formula>IF(BA98=TRUE,TRUE,FALSE)</formula>
    </cfRule>
  </conditionalFormatting>
  <conditionalFormatting sqref="BA99">
    <cfRule type="expression" dxfId="9160" priority="5513">
      <formula>IF(BA100=TRUE,TRUE,FALSE)</formula>
    </cfRule>
    <cfRule type="expression" dxfId="9159" priority="5512">
      <formula>IF(OR(BA$39="S / VC-Lot",BA$39="ST-Lot",BA$39="PT1",BA$39="PT2",BA$39="SOP",BA$39="SOP + 90 days"),TRUE,FALSE)</formula>
    </cfRule>
  </conditionalFormatting>
  <conditionalFormatting sqref="BA101">
    <cfRule type="expression" dxfId="9158" priority="4855">
      <formula>IF(BA102=TRUE,TRUE,FALSE)</formula>
    </cfRule>
  </conditionalFormatting>
  <conditionalFormatting sqref="BA103">
    <cfRule type="expression" dxfId="9157" priority="4568">
      <formula>IF(OR(BA$39="S / VC-Lot",BA$39="ST-Lot",BA$39="PT1",BA$39="PT2",BA$39="SOP",BA$39="SOP + 90 days"),TRUE,FALSE)</formula>
    </cfRule>
    <cfRule type="expression" dxfId="9156" priority="4569">
      <formula>IF(BA104=TRUE,TRUE,FALSE)</formula>
    </cfRule>
  </conditionalFormatting>
  <conditionalFormatting sqref="BA105">
    <cfRule type="expression" dxfId="9155" priority="3911">
      <formula>IF(BA106=TRUE,TRUE,FALSE)</formula>
    </cfRule>
  </conditionalFormatting>
  <conditionalFormatting sqref="BA107">
    <cfRule type="expression" dxfId="9154" priority="3624">
      <formula>IF(OR(BA$39="S / VC-Lot",BA$39="ST-Lot",BA$39="PT1",BA$39="PT2",BA$39="SOP",BA$39="SOP + 90 days"),TRUE,FALSE)</formula>
    </cfRule>
    <cfRule type="expression" dxfId="9153" priority="3625">
      <formula>IF(BA108=TRUE,TRUE,FALSE)</formula>
    </cfRule>
  </conditionalFormatting>
  <conditionalFormatting sqref="BA109">
    <cfRule type="expression" dxfId="9152" priority="2967">
      <formula>IF(BA110=TRUE,TRUE,FALSE)</formula>
    </cfRule>
  </conditionalFormatting>
  <conditionalFormatting sqref="BA111">
    <cfRule type="expression" dxfId="9151" priority="2681">
      <formula>IF(BA112=TRUE,TRUE,FALSE)</formula>
    </cfRule>
    <cfRule type="expression" dxfId="9150" priority="2680">
      <formula>IF(OR(BA$39="S / VC-Lot",BA$39="ST-Lot",BA$39="PT1",BA$39="PT2",BA$39="SOP",BA$39="SOP + 90 days"),TRUE,FALSE)</formula>
    </cfRule>
  </conditionalFormatting>
  <conditionalFormatting sqref="BA113">
    <cfRule type="expression" dxfId="9149" priority="2023">
      <formula>IF(BA114=TRUE,TRUE,FALSE)</formula>
    </cfRule>
  </conditionalFormatting>
  <conditionalFormatting sqref="BA115">
    <cfRule type="expression" dxfId="9148" priority="1928">
      <formula>IF(OR(BA$39="S / VC-Lot",BA$39="ST-Lot",BA$39="PT1",BA$39="PT2",BA$39="SOP",BA$39="SOP + 90 days"),TRUE,FALSE)</formula>
    </cfRule>
    <cfRule type="expression" dxfId="9147" priority="1929">
      <formula>IF(BA116=TRUE,TRUE,FALSE)</formula>
    </cfRule>
  </conditionalFormatting>
  <conditionalFormatting sqref="BA117">
    <cfRule type="expression" dxfId="9146" priority="1831">
      <formula>IF(BA118=TRUE,TRUE,FALSE)</formula>
    </cfRule>
  </conditionalFormatting>
  <conditionalFormatting sqref="BA119">
    <cfRule type="expression" dxfId="9145" priority="1737">
      <formula>IF(BA120=TRUE,TRUE,FALSE)</formula>
    </cfRule>
    <cfRule type="expression" dxfId="9144" priority="1736">
      <formula>IF(OR(BA$39="S / VC-Lot",BA$39="ST-Lot",BA$39="PT1",BA$39="PT2",BA$39="SOP",BA$39="SOP + 90 days"),TRUE,FALSE)</formula>
    </cfRule>
  </conditionalFormatting>
  <conditionalFormatting sqref="BB45">
    <cfRule type="expression" dxfId="9143" priority="18069">
      <formula>IF(BB46=TRUE,TRUE,FALSE)</formula>
    </cfRule>
  </conditionalFormatting>
  <conditionalFormatting sqref="BB47">
    <cfRule type="expression" dxfId="9142" priority="17783">
      <formula>IF(BB48=TRUE,TRUE,FALSE)</formula>
    </cfRule>
  </conditionalFormatting>
  <conditionalFormatting sqref="BB49">
    <cfRule type="expression" dxfId="9141" priority="17125">
      <formula>IF(BB50=TRUE,TRUE,FALSE)</formula>
    </cfRule>
  </conditionalFormatting>
  <conditionalFormatting sqref="BB51">
    <cfRule type="expression" dxfId="9140" priority="16839">
      <formula>IF(BB52=TRUE,TRUE,FALSE)</formula>
    </cfRule>
  </conditionalFormatting>
  <conditionalFormatting sqref="BB53">
    <cfRule type="expression" dxfId="9139" priority="16181">
      <formula>IF(BB54=TRUE,TRUE,FALSE)</formula>
    </cfRule>
  </conditionalFormatting>
  <conditionalFormatting sqref="BB55">
    <cfRule type="expression" dxfId="9138" priority="15895">
      <formula>IF(BB56=TRUE,TRUE,FALSE)</formula>
    </cfRule>
  </conditionalFormatting>
  <conditionalFormatting sqref="BB57">
    <cfRule type="expression" dxfId="9137" priority="15237">
      <formula>IF(BB58=TRUE,TRUE,FALSE)</formula>
    </cfRule>
  </conditionalFormatting>
  <conditionalFormatting sqref="BB59">
    <cfRule type="expression" dxfId="9136" priority="14951">
      <formula>IF(BB60=TRUE,TRUE,FALSE)</formula>
    </cfRule>
  </conditionalFormatting>
  <conditionalFormatting sqref="BB61">
    <cfRule type="expression" dxfId="9135" priority="14293">
      <formula>IF(BB62=TRUE,TRUE,FALSE)</formula>
    </cfRule>
  </conditionalFormatting>
  <conditionalFormatting sqref="BB63">
    <cfRule type="expression" dxfId="9134" priority="14007">
      <formula>IF(BB64=TRUE,TRUE,FALSE)</formula>
    </cfRule>
  </conditionalFormatting>
  <conditionalFormatting sqref="BB65">
    <cfRule type="expression" dxfId="9133" priority="13349">
      <formula>IF(BB66=TRUE,TRUE,FALSE)</formula>
    </cfRule>
  </conditionalFormatting>
  <conditionalFormatting sqref="BB67">
    <cfRule type="expression" dxfId="9132" priority="13063">
      <formula>IF(BB68=TRUE,TRUE,FALSE)</formula>
    </cfRule>
  </conditionalFormatting>
  <conditionalFormatting sqref="BB69">
    <cfRule type="expression" dxfId="9131" priority="12405">
      <formula>IF(BB70=TRUE,TRUE,FALSE)</formula>
    </cfRule>
  </conditionalFormatting>
  <conditionalFormatting sqref="BB71">
    <cfRule type="expression" dxfId="9130" priority="12119">
      <formula>IF(BB72=TRUE,TRUE,FALSE)</formula>
    </cfRule>
  </conditionalFormatting>
  <conditionalFormatting sqref="BB73">
    <cfRule type="expression" dxfId="9129" priority="11461">
      <formula>IF(BB74=TRUE,TRUE,FALSE)</formula>
    </cfRule>
  </conditionalFormatting>
  <conditionalFormatting sqref="BB75">
    <cfRule type="expression" dxfId="9128" priority="11175">
      <formula>IF(BB76=TRUE,TRUE,FALSE)</formula>
    </cfRule>
  </conditionalFormatting>
  <conditionalFormatting sqref="BB77">
    <cfRule type="expression" dxfId="9127" priority="10517">
      <formula>IF(BB78=TRUE,TRUE,FALSE)</formula>
    </cfRule>
  </conditionalFormatting>
  <conditionalFormatting sqref="BB79">
    <cfRule type="expression" dxfId="9126" priority="10231">
      <formula>IF(BB80=TRUE,TRUE,FALSE)</formula>
    </cfRule>
  </conditionalFormatting>
  <conditionalFormatting sqref="BB81">
    <cfRule type="expression" dxfId="9125" priority="9573">
      <formula>IF(BB82=TRUE,TRUE,FALSE)</formula>
    </cfRule>
  </conditionalFormatting>
  <conditionalFormatting sqref="BB83">
    <cfRule type="expression" dxfId="9124" priority="9287">
      <formula>IF(BB84=TRUE,TRUE,FALSE)</formula>
    </cfRule>
  </conditionalFormatting>
  <conditionalFormatting sqref="BB85">
    <cfRule type="expression" dxfId="9123" priority="8629">
      <formula>IF(BB86=TRUE,TRUE,FALSE)</formula>
    </cfRule>
  </conditionalFormatting>
  <conditionalFormatting sqref="BB87">
    <cfRule type="expression" dxfId="9122" priority="8343">
      <formula>IF(BB88=TRUE,TRUE,FALSE)</formula>
    </cfRule>
  </conditionalFormatting>
  <conditionalFormatting sqref="BB89">
    <cfRule type="expression" dxfId="9121" priority="7685">
      <formula>IF(BB90=TRUE,TRUE,FALSE)</formula>
    </cfRule>
  </conditionalFormatting>
  <conditionalFormatting sqref="BB91">
    <cfRule type="expression" dxfId="9120" priority="7399">
      <formula>IF(BB92=TRUE,TRUE,FALSE)</formula>
    </cfRule>
  </conditionalFormatting>
  <conditionalFormatting sqref="BB93">
    <cfRule type="expression" dxfId="9119" priority="6741">
      <formula>IF(BB94=TRUE,TRUE,FALSE)</formula>
    </cfRule>
  </conditionalFormatting>
  <conditionalFormatting sqref="BB95">
    <cfRule type="expression" dxfId="9118" priority="6455">
      <formula>IF(BB96=TRUE,TRUE,FALSE)</formula>
    </cfRule>
    <cfRule type="expression" dxfId="9117" priority="6454">
      <formula>IF(OR(BB$39="S / VC-Lot",BB$39="ST-Lot",BB$39="PT1",BB$39="PT2",BB$39="SOP",BB$39="SOP + 90 days"),TRUE,FALSE)</formula>
    </cfRule>
  </conditionalFormatting>
  <conditionalFormatting sqref="BB97">
    <cfRule type="expression" dxfId="9116" priority="5797">
      <formula>IF(BB98=TRUE,TRUE,FALSE)</formula>
    </cfRule>
  </conditionalFormatting>
  <conditionalFormatting sqref="BB99">
    <cfRule type="expression" dxfId="9115" priority="5511">
      <formula>IF(BB100=TRUE,TRUE,FALSE)</formula>
    </cfRule>
    <cfRule type="expression" dxfId="9114" priority="5510">
      <formula>IF(OR(BB$39="S / VC-Lot",BB$39="ST-Lot",BB$39="PT1",BB$39="PT2",BB$39="SOP",BB$39="SOP + 90 days"),TRUE,FALSE)</formula>
    </cfRule>
  </conditionalFormatting>
  <conditionalFormatting sqref="BB101">
    <cfRule type="expression" dxfId="9113" priority="4853">
      <formula>IF(BB102=TRUE,TRUE,FALSE)</formula>
    </cfRule>
  </conditionalFormatting>
  <conditionalFormatting sqref="BB103">
    <cfRule type="expression" dxfId="9112" priority="4566">
      <formula>IF(OR(BB$39="S / VC-Lot",BB$39="ST-Lot",BB$39="PT1",BB$39="PT2",BB$39="SOP",BB$39="SOP + 90 days"),TRUE,FALSE)</formula>
    </cfRule>
    <cfRule type="expression" dxfId="9111" priority="4567">
      <formula>IF(BB104=TRUE,TRUE,FALSE)</formula>
    </cfRule>
  </conditionalFormatting>
  <conditionalFormatting sqref="BB105">
    <cfRule type="expression" dxfId="9110" priority="3909">
      <formula>IF(BB106=TRUE,TRUE,FALSE)</formula>
    </cfRule>
  </conditionalFormatting>
  <conditionalFormatting sqref="BB107">
    <cfRule type="expression" dxfId="9109" priority="3623">
      <formula>IF(BB108=TRUE,TRUE,FALSE)</formula>
    </cfRule>
    <cfRule type="expression" dxfId="9108" priority="3622">
      <formula>IF(OR(BB$39="S / VC-Lot",BB$39="ST-Lot",BB$39="PT1",BB$39="PT2",BB$39="SOP",BB$39="SOP + 90 days"),TRUE,FALSE)</formula>
    </cfRule>
  </conditionalFormatting>
  <conditionalFormatting sqref="BB109">
    <cfRule type="expression" dxfId="9107" priority="2965">
      <formula>IF(BB110=TRUE,TRUE,FALSE)</formula>
    </cfRule>
  </conditionalFormatting>
  <conditionalFormatting sqref="BB111">
    <cfRule type="expression" dxfId="9106" priority="2679">
      <formula>IF(BB112=TRUE,TRUE,FALSE)</formula>
    </cfRule>
    <cfRule type="expression" dxfId="9105" priority="2678">
      <formula>IF(OR(BB$39="S / VC-Lot",BB$39="ST-Lot",BB$39="PT1",BB$39="PT2",BB$39="SOP",BB$39="SOP + 90 days"),TRUE,FALSE)</formula>
    </cfRule>
  </conditionalFormatting>
  <conditionalFormatting sqref="BB113">
    <cfRule type="expression" dxfId="9104" priority="2021">
      <formula>IF(BB114=TRUE,TRUE,FALSE)</formula>
    </cfRule>
  </conditionalFormatting>
  <conditionalFormatting sqref="BB115">
    <cfRule type="expression" dxfId="9103" priority="1926">
      <formula>IF(OR(BB$39="S / VC-Lot",BB$39="ST-Lot",BB$39="PT1",BB$39="PT2",BB$39="SOP",BB$39="SOP + 90 days"),TRUE,FALSE)</formula>
    </cfRule>
    <cfRule type="expression" dxfId="9102" priority="1927">
      <formula>IF(BB116=TRUE,TRUE,FALSE)</formula>
    </cfRule>
  </conditionalFormatting>
  <conditionalFormatting sqref="BB117">
    <cfRule type="expression" dxfId="9101" priority="1829">
      <formula>IF(BB118=TRUE,TRUE,FALSE)</formula>
    </cfRule>
  </conditionalFormatting>
  <conditionalFormatting sqref="BB119">
    <cfRule type="expression" dxfId="9100" priority="1734">
      <formula>IF(OR(BB$39="S / VC-Lot",BB$39="ST-Lot",BB$39="PT1",BB$39="PT2",BB$39="SOP",BB$39="SOP + 90 days"),TRUE,FALSE)</formula>
    </cfRule>
    <cfRule type="expression" dxfId="9099" priority="1735">
      <formula>IF(BB120=TRUE,TRUE,FALSE)</formula>
    </cfRule>
  </conditionalFormatting>
  <conditionalFormatting sqref="BC45">
    <cfRule type="expression" dxfId="9098" priority="18067">
      <formula>IF(BC46=TRUE,TRUE,FALSE)</formula>
    </cfRule>
  </conditionalFormatting>
  <conditionalFormatting sqref="BC47">
    <cfRule type="expression" dxfId="9097" priority="17781">
      <formula>IF(BC48=TRUE,TRUE,FALSE)</formula>
    </cfRule>
  </conditionalFormatting>
  <conditionalFormatting sqref="BC49">
    <cfRule type="expression" dxfId="9096" priority="17123">
      <formula>IF(BC50=TRUE,TRUE,FALSE)</formula>
    </cfRule>
  </conditionalFormatting>
  <conditionalFormatting sqref="BC51">
    <cfRule type="expression" dxfId="9095" priority="16837">
      <formula>IF(BC52=TRUE,TRUE,FALSE)</formula>
    </cfRule>
  </conditionalFormatting>
  <conditionalFormatting sqref="BC53">
    <cfRule type="expression" dxfId="9094" priority="16179">
      <formula>IF(BC54=TRUE,TRUE,FALSE)</formula>
    </cfRule>
  </conditionalFormatting>
  <conditionalFormatting sqref="BC55">
    <cfRule type="expression" dxfId="9093" priority="15893">
      <formula>IF(BC56=TRUE,TRUE,FALSE)</formula>
    </cfRule>
  </conditionalFormatting>
  <conditionalFormatting sqref="BC57">
    <cfRule type="expression" dxfId="9092" priority="15235">
      <formula>IF(BC58=TRUE,TRUE,FALSE)</formula>
    </cfRule>
  </conditionalFormatting>
  <conditionalFormatting sqref="BC59">
    <cfRule type="expression" dxfId="9091" priority="14949">
      <formula>IF(BC60=TRUE,TRUE,FALSE)</formula>
    </cfRule>
  </conditionalFormatting>
  <conditionalFormatting sqref="BC61">
    <cfRule type="expression" dxfId="9090" priority="14291">
      <formula>IF(BC62=TRUE,TRUE,FALSE)</formula>
    </cfRule>
  </conditionalFormatting>
  <conditionalFormatting sqref="BC63">
    <cfRule type="expression" dxfId="9089" priority="14005">
      <formula>IF(BC64=TRUE,TRUE,FALSE)</formula>
    </cfRule>
  </conditionalFormatting>
  <conditionalFormatting sqref="BC65">
    <cfRule type="expression" dxfId="9088" priority="13347">
      <formula>IF(BC66=TRUE,TRUE,FALSE)</formula>
    </cfRule>
  </conditionalFormatting>
  <conditionalFormatting sqref="BC67">
    <cfRule type="expression" dxfId="9087" priority="13061">
      <formula>IF(BC68=TRUE,TRUE,FALSE)</formula>
    </cfRule>
  </conditionalFormatting>
  <conditionalFormatting sqref="BC69">
    <cfRule type="expression" dxfId="9086" priority="12403">
      <formula>IF(BC70=TRUE,TRUE,FALSE)</formula>
    </cfRule>
  </conditionalFormatting>
  <conditionalFormatting sqref="BC71">
    <cfRule type="expression" dxfId="9085" priority="12117">
      <formula>IF(BC72=TRUE,TRUE,FALSE)</formula>
    </cfRule>
  </conditionalFormatting>
  <conditionalFormatting sqref="BC73">
    <cfRule type="expression" dxfId="9084" priority="11459">
      <formula>IF(BC74=TRUE,TRUE,FALSE)</formula>
    </cfRule>
  </conditionalFormatting>
  <conditionalFormatting sqref="BC75">
    <cfRule type="expression" dxfId="9083" priority="11173">
      <formula>IF(BC76=TRUE,TRUE,FALSE)</formula>
    </cfRule>
  </conditionalFormatting>
  <conditionalFormatting sqref="BC77">
    <cfRule type="expression" dxfId="9082" priority="10515">
      <formula>IF(BC78=TRUE,TRUE,FALSE)</formula>
    </cfRule>
  </conditionalFormatting>
  <conditionalFormatting sqref="BC79">
    <cfRule type="expression" dxfId="9081" priority="10229">
      <formula>IF(BC80=TRUE,TRUE,FALSE)</formula>
    </cfRule>
  </conditionalFormatting>
  <conditionalFormatting sqref="BC81">
    <cfRule type="expression" dxfId="9080" priority="9571">
      <formula>IF(BC82=TRUE,TRUE,FALSE)</formula>
    </cfRule>
  </conditionalFormatting>
  <conditionalFormatting sqref="BC83">
    <cfRule type="expression" dxfId="9079" priority="9285">
      <formula>IF(BC84=TRUE,TRUE,FALSE)</formula>
    </cfRule>
  </conditionalFormatting>
  <conditionalFormatting sqref="BC85">
    <cfRule type="expression" dxfId="9078" priority="8627">
      <formula>IF(BC86=TRUE,TRUE,FALSE)</formula>
    </cfRule>
  </conditionalFormatting>
  <conditionalFormatting sqref="BC87">
    <cfRule type="expression" dxfId="9077" priority="8341">
      <formula>IF(BC88=TRUE,TRUE,FALSE)</formula>
    </cfRule>
  </conditionalFormatting>
  <conditionalFormatting sqref="BC89">
    <cfRule type="expression" dxfId="9076" priority="7683">
      <formula>IF(BC90=TRUE,TRUE,FALSE)</formula>
    </cfRule>
  </conditionalFormatting>
  <conditionalFormatting sqref="BC91">
    <cfRule type="expression" dxfId="9075" priority="7397">
      <formula>IF(BC92=TRUE,TRUE,FALSE)</formula>
    </cfRule>
  </conditionalFormatting>
  <conditionalFormatting sqref="BC93">
    <cfRule type="expression" dxfId="9074" priority="6739">
      <formula>IF(BC94=TRUE,TRUE,FALSE)</formula>
    </cfRule>
  </conditionalFormatting>
  <conditionalFormatting sqref="BC95">
    <cfRule type="expression" dxfId="9073" priority="6453">
      <formula>IF(BC96=TRUE,TRUE,FALSE)</formula>
    </cfRule>
    <cfRule type="expression" dxfId="9072" priority="6452">
      <formula>IF(OR(BC$39="S / VC-Lot",BC$39="ST-Lot",BC$39="PT1",BC$39="PT2",BC$39="SOP",BC$39="SOP + 90 days"),TRUE,FALSE)</formula>
    </cfRule>
  </conditionalFormatting>
  <conditionalFormatting sqref="BC97">
    <cfRule type="expression" dxfId="9071" priority="5795">
      <formula>IF(BC98=TRUE,TRUE,FALSE)</formula>
    </cfRule>
  </conditionalFormatting>
  <conditionalFormatting sqref="BC99">
    <cfRule type="expression" dxfId="9070" priority="5508">
      <formula>IF(OR(BC$39="S / VC-Lot",BC$39="ST-Lot",BC$39="PT1",BC$39="PT2",BC$39="SOP",BC$39="SOP + 90 days"),TRUE,FALSE)</formula>
    </cfRule>
    <cfRule type="expression" dxfId="9069" priority="5509">
      <formula>IF(BC100=TRUE,TRUE,FALSE)</formula>
    </cfRule>
  </conditionalFormatting>
  <conditionalFormatting sqref="BC101">
    <cfRule type="expression" dxfId="9068" priority="4851">
      <formula>IF(BC102=TRUE,TRUE,FALSE)</formula>
    </cfRule>
  </conditionalFormatting>
  <conditionalFormatting sqref="BC103">
    <cfRule type="expression" dxfId="9067" priority="4565">
      <formula>IF(BC104=TRUE,TRUE,FALSE)</formula>
    </cfRule>
    <cfRule type="expression" dxfId="9066" priority="4564">
      <formula>IF(OR(BC$39="S / VC-Lot",BC$39="ST-Lot",BC$39="PT1",BC$39="PT2",BC$39="SOP",BC$39="SOP + 90 days"),TRUE,FALSE)</formula>
    </cfRule>
  </conditionalFormatting>
  <conditionalFormatting sqref="BC105">
    <cfRule type="expression" dxfId="9065" priority="3907">
      <formula>IF(BC106=TRUE,TRUE,FALSE)</formula>
    </cfRule>
  </conditionalFormatting>
  <conditionalFormatting sqref="BC107">
    <cfRule type="expression" dxfId="9064" priority="3620">
      <formula>IF(OR(BC$39="S / VC-Lot",BC$39="ST-Lot",BC$39="PT1",BC$39="PT2",BC$39="SOP",BC$39="SOP + 90 days"),TRUE,FALSE)</formula>
    </cfRule>
    <cfRule type="expression" dxfId="9063" priority="3621">
      <formula>IF(BC108=TRUE,TRUE,FALSE)</formula>
    </cfRule>
  </conditionalFormatting>
  <conditionalFormatting sqref="BC109">
    <cfRule type="expression" dxfId="9062" priority="2963">
      <formula>IF(BC110=TRUE,TRUE,FALSE)</formula>
    </cfRule>
  </conditionalFormatting>
  <conditionalFormatting sqref="BC111">
    <cfRule type="expression" dxfId="9061" priority="2677">
      <formula>IF(BC112=TRUE,TRUE,FALSE)</formula>
    </cfRule>
    <cfRule type="expression" dxfId="9060" priority="2676">
      <formula>IF(OR(BC$39="S / VC-Lot",BC$39="ST-Lot",BC$39="PT1",BC$39="PT2",BC$39="SOP",BC$39="SOP + 90 days"),TRUE,FALSE)</formula>
    </cfRule>
  </conditionalFormatting>
  <conditionalFormatting sqref="BC113">
    <cfRule type="expression" dxfId="9059" priority="2019">
      <formula>IF(BC114=TRUE,TRUE,FALSE)</formula>
    </cfRule>
  </conditionalFormatting>
  <conditionalFormatting sqref="BC115">
    <cfRule type="expression" dxfId="9058" priority="1924">
      <formula>IF(OR(BC$39="S / VC-Lot",BC$39="ST-Lot",BC$39="PT1",BC$39="PT2",BC$39="SOP",BC$39="SOP + 90 days"),TRUE,FALSE)</formula>
    </cfRule>
    <cfRule type="expression" dxfId="9057" priority="1925">
      <formula>IF(BC116=TRUE,TRUE,FALSE)</formula>
    </cfRule>
  </conditionalFormatting>
  <conditionalFormatting sqref="BC117">
    <cfRule type="expression" dxfId="9056" priority="1827">
      <formula>IF(BC118=TRUE,TRUE,FALSE)</formula>
    </cfRule>
  </conditionalFormatting>
  <conditionalFormatting sqref="BC119">
    <cfRule type="expression" dxfId="9055" priority="1733">
      <formula>IF(BC120=TRUE,TRUE,FALSE)</formula>
    </cfRule>
    <cfRule type="expression" dxfId="9054" priority="1732">
      <formula>IF(OR(BC$39="S / VC-Lot",BC$39="ST-Lot",BC$39="PT1",BC$39="PT2",BC$39="SOP",BC$39="SOP + 90 days"),TRUE,FALSE)</formula>
    </cfRule>
  </conditionalFormatting>
  <conditionalFormatting sqref="BD45">
    <cfRule type="expression" dxfId="9053" priority="18065">
      <formula>IF(BD46=TRUE,TRUE,FALSE)</formula>
    </cfRule>
  </conditionalFormatting>
  <conditionalFormatting sqref="BD47">
    <cfRule type="expression" dxfId="9052" priority="17779">
      <formula>IF(BD48=TRUE,TRUE,FALSE)</formula>
    </cfRule>
  </conditionalFormatting>
  <conditionalFormatting sqref="BD49">
    <cfRule type="expression" dxfId="9051" priority="17121">
      <formula>IF(BD50=TRUE,TRUE,FALSE)</formula>
    </cfRule>
  </conditionalFormatting>
  <conditionalFormatting sqref="BD51">
    <cfRule type="expression" dxfId="9050" priority="16835">
      <formula>IF(BD52=TRUE,TRUE,FALSE)</formula>
    </cfRule>
  </conditionalFormatting>
  <conditionalFormatting sqref="BD53">
    <cfRule type="expression" dxfId="9049" priority="16177">
      <formula>IF(BD54=TRUE,TRUE,FALSE)</formula>
    </cfRule>
  </conditionalFormatting>
  <conditionalFormatting sqref="BD55">
    <cfRule type="expression" dxfId="9048" priority="15891">
      <formula>IF(BD56=TRUE,TRUE,FALSE)</formula>
    </cfRule>
  </conditionalFormatting>
  <conditionalFormatting sqref="BD57">
    <cfRule type="expression" dxfId="9047" priority="15233">
      <formula>IF(BD58=TRUE,TRUE,FALSE)</formula>
    </cfRule>
  </conditionalFormatting>
  <conditionalFormatting sqref="BD59">
    <cfRule type="expression" dxfId="9046" priority="14947">
      <formula>IF(BD60=TRUE,TRUE,FALSE)</formula>
    </cfRule>
  </conditionalFormatting>
  <conditionalFormatting sqref="BD61">
    <cfRule type="expression" dxfId="9045" priority="14289">
      <formula>IF(BD62=TRUE,TRUE,FALSE)</formula>
    </cfRule>
  </conditionalFormatting>
  <conditionalFormatting sqref="BD63">
    <cfRule type="expression" dxfId="9044" priority="14003">
      <formula>IF(BD64=TRUE,TRUE,FALSE)</formula>
    </cfRule>
  </conditionalFormatting>
  <conditionalFormatting sqref="BD65">
    <cfRule type="expression" dxfId="9043" priority="13345">
      <formula>IF(BD66=TRUE,TRUE,FALSE)</formula>
    </cfRule>
  </conditionalFormatting>
  <conditionalFormatting sqref="BD67">
    <cfRule type="expression" dxfId="9042" priority="13059">
      <formula>IF(BD68=TRUE,TRUE,FALSE)</formula>
    </cfRule>
  </conditionalFormatting>
  <conditionalFormatting sqref="BD69">
    <cfRule type="expression" dxfId="9041" priority="12401">
      <formula>IF(BD70=TRUE,TRUE,FALSE)</formula>
    </cfRule>
  </conditionalFormatting>
  <conditionalFormatting sqref="BD71">
    <cfRule type="expression" dxfId="9040" priority="12115">
      <formula>IF(BD72=TRUE,TRUE,FALSE)</formula>
    </cfRule>
  </conditionalFormatting>
  <conditionalFormatting sqref="BD73">
    <cfRule type="expression" dxfId="9039" priority="11457">
      <formula>IF(BD74=TRUE,TRUE,FALSE)</formula>
    </cfRule>
  </conditionalFormatting>
  <conditionalFormatting sqref="BD75">
    <cfRule type="expression" dxfId="9038" priority="11171">
      <formula>IF(BD76=TRUE,TRUE,FALSE)</formula>
    </cfRule>
  </conditionalFormatting>
  <conditionalFormatting sqref="BD77">
    <cfRule type="expression" dxfId="9037" priority="10513">
      <formula>IF(BD78=TRUE,TRUE,FALSE)</formula>
    </cfRule>
  </conditionalFormatting>
  <conditionalFormatting sqref="BD79">
    <cfRule type="expression" dxfId="9036" priority="10227">
      <formula>IF(BD80=TRUE,TRUE,FALSE)</formula>
    </cfRule>
  </conditionalFormatting>
  <conditionalFormatting sqref="BD81">
    <cfRule type="expression" dxfId="9035" priority="9569">
      <formula>IF(BD82=TRUE,TRUE,FALSE)</formula>
    </cfRule>
  </conditionalFormatting>
  <conditionalFormatting sqref="BD83">
    <cfRule type="expression" dxfId="9034" priority="9283">
      <formula>IF(BD84=TRUE,TRUE,FALSE)</formula>
    </cfRule>
  </conditionalFormatting>
  <conditionalFormatting sqref="BD85">
    <cfRule type="expression" dxfId="9033" priority="8625">
      <formula>IF(BD86=TRUE,TRUE,FALSE)</formula>
    </cfRule>
  </conditionalFormatting>
  <conditionalFormatting sqref="BD87">
    <cfRule type="expression" dxfId="9032" priority="8339">
      <formula>IF(BD88=TRUE,TRUE,FALSE)</formula>
    </cfRule>
  </conditionalFormatting>
  <conditionalFormatting sqref="BD89">
    <cfRule type="expression" dxfId="9031" priority="7681">
      <formula>IF(BD90=TRUE,TRUE,FALSE)</formula>
    </cfRule>
  </conditionalFormatting>
  <conditionalFormatting sqref="BD91">
    <cfRule type="expression" dxfId="9030" priority="7395">
      <formula>IF(BD92=TRUE,TRUE,FALSE)</formula>
    </cfRule>
  </conditionalFormatting>
  <conditionalFormatting sqref="BD93">
    <cfRule type="expression" dxfId="9029" priority="6737">
      <formula>IF(BD94=TRUE,TRUE,FALSE)</formula>
    </cfRule>
  </conditionalFormatting>
  <conditionalFormatting sqref="BD95">
    <cfRule type="expression" dxfId="9028" priority="6450">
      <formula>IF(OR(BD$39="S / VC-Lot",BD$39="ST-Lot",BD$39="PT1",BD$39="PT2",BD$39="SOP",BD$39="SOP + 90 days"),TRUE,FALSE)</formula>
    </cfRule>
    <cfRule type="expression" dxfId="9027" priority="6451">
      <formula>IF(BD96=TRUE,TRUE,FALSE)</formula>
    </cfRule>
  </conditionalFormatting>
  <conditionalFormatting sqref="BD97">
    <cfRule type="expression" dxfId="9026" priority="5793">
      <formula>IF(BD98=TRUE,TRUE,FALSE)</formula>
    </cfRule>
  </conditionalFormatting>
  <conditionalFormatting sqref="BD99">
    <cfRule type="expression" dxfId="9025" priority="5506">
      <formula>IF(OR(BD$39="S / VC-Lot",BD$39="ST-Lot",BD$39="PT1",BD$39="PT2",BD$39="SOP",BD$39="SOP + 90 days"),TRUE,FALSE)</formula>
    </cfRule>
    <cfRule type="expression" dxfId="9024" priority="5507">
      <formula>IF(BD100=TRUE,TRUE,FALSE)</formula>
    </cfRule>
  </conditionalFormatting>
  <conditionalFormatting sqref="BD101">
    <cfRule type="expression" dxfId="9023" priority="4849">
      <formula>IF(BD102=TRUE,TRUE,FALSE)</formula>
    </cfRule>
  </conditionalFormatting>
  <conditionalFormatting sqref="BD103">
    <cfRule type="expression" dxfId="9022" priority="4563">
      <formula>IF(BD104=TRUE,TRUE,FALSE)</formula>
    </cfRule>
    <cfRule type="expression" dxfId="9021" priority="4562">
      <formula>IF(OR(BD$39="S / VC-Lot",BD$39="ST-Lot",BD$39="PT1",BD$39="PT2",BD$39="SOP",BD$39="SOP + 90 days"),TRUE,FALSE)</formula>
    </cfRule>
  </conditionalFormatting>
  <conditionalFormatting sqref="BD105">
    <cfRule type="expression" dxfId="9020" priority="3905">
      <formula>IF(BD106=TRUE,TRUE,FALSE)</formula>
    </cfRule>
  </conditionalFormatting>
  <conditionalFormatting sqref="BD107">
    <cfRule type="expression" dxfId="9019" priority="3619">
      <formula>IF(BD108=TRUE,TRUE,FALSE)</formula>
    </cfRule>
    <cfRule type="expression" dxfId="9018" priority="3618">
      <formula>IF(OR(BD$39="S / VC-Lot",BD$39="ST-Lot",BD$39="PT1",BD$39="PT2",BD$39="SOP",BD$39="SOP + 90 days"),TRUE,FALSE)</formula>
    </cfRule>
  </conditionalFormatting>
  <conditionalFormatting sqref="BD109">
    <cfRule type="expression" dxfId="9017" priority="2961">
      <formula>IF(BD110=TRUE,TRUE,FALSE)</formula>
    </cfRule>
  </conditionalFormatting>
  <conditionalFormatting sqref="BD111">
    <cfRule type="expression" dxfId="9016" priority="2674">
      <formula>IF(OR(BD$39="S / VC-Lot",BD$39="ST-Lot",BD$39="PT1",BD$39="PT2",BD$39="SOP",BD$39="SOP + 90 days"),TRUE,FALSE)</formula>
    </cfRule>
    <cfRule type="expression" dxfId="9015" priority="2675">
      <formula>IF(BD112=TRUE,TRUE,FALSE)</formula>
    </cfRule>
  </conditionalFormatting>
  <conditionalFormatting sqref="BD113">
    <cfRule type="expression" dxfId="9014" priority="2017">
      <formula>IF(BD114=TRUE,TRUE,FALSE)</formula>
    </cfRule>
  </conditionalFormatting>
  <conditionalFormatting sqref="BD115">
    <cfRule type="expression" dxfId="9013" priority="1922">
      <formula>IF(OR(BD$39="S / VC-Lot",BD$39="ST-Lot",BD$39="PT1",BD$39="PT2",BD$39="SOP",BD$39="SOP + 90 days"),TRUE,FALSE)</formula>
    </cfRule>
    <cfRule type="expression" dxfId="9012" priority="1923">
      <formula>IF(BD116=TRUE,TRUE,FALSE)</formula>
    </cfRule>
  </conditionalFormatting>
  <conditionalFormatting sqref="BD117">
    <cfRule type="expression" dxfId="9011" priority="1825">
      <formula>IF(BD118=TRUE,TRUE,FALSE)</formula>
    </cfRule>
  </conditionalFormatting>
  <conditionalFormatting sqref="BD119">
    <cfRule type="expression" dxfId="9010" priority="1730">
      <formula>IF(OR(BD$39="S / VC-Lot",BD$39="ST-Lot",BD$39="PT1",BD$39="PT2",BD$39="SOP",BD$39="SOP + 90 days"),TRUE,FALSE)</formula>
    </cfRule>
    <cfRule type="expression" dxfId="9009" priority="1731">
      <formula>IF(BD120=TRUE,TRUE,FALSE)</formula>
    </cfRule>
  </conditionalFormatting>
  <conditionalFormatting sqref="BE45">
    <cfRule type="expression" dxfId="9008" priority="18063">
      <formula>IF(BE46=TRUE,TRUE,FALSE)</formula>
    </cfRule>
  </conditionalFormatting>
  <conditionalFormatting sqref="BE47">
    <cfRule type="expression" dxfId="9007" priority="17777">
      <formula>IF(BE48=TRUE,TRUE,FALSE)</formula>
    </cfRule>
  </conditionalFormatting>
  <conditionalFormatting sqref="BE49">
    <cfRule type="expression" dxfId="9006" priority="17119">
      <formula>IF(BE50=TRUE,TRUE,FALSE)</formula>
    </cfRule>
  </conditionalFormatting>
  <conditionalFormatting sqref="BE51">
    <cfRule type="expression" dxfId="9005" priority="16833">
      <formula>IF(BE52=TRUE,TRUE,FALSE)</formula>
    </cfRule>
  </conditionalFormatting>
  <conditionalFormatting sqref="BE53">
    <cfRule type="expression" dxfId="9004" priority="16175">
      <formula>IF(BE54=TRUE,TRUE,FALSE)</formula>
    </cfRule>
  </conditionalFormatting>
  <conditionalFormatting sqref="BE55">
    <cfRule type="expression" dxfId="9003" priority="15889">
      <formula>IF(BE56=TRUE,TRUE,FALSE)</formula>
    </cfRule>
  </conditionalFormatting>
  <conditionalFormatting sqref="BE57">
    <cfRule type="expression" dxfId="9002" priority="15231">
      <formula>IF(BE58=TRUE,TRUE,FALSE)</formula>
    </cfRule>
  </conditionalFormatting>
  <conditionalFormatting sqref="BE59">
    <cfRule type="expression" dxfId="9001" priority="14945">
      <formula>IF(BE60=TRUE,TRUE,FALSE)</formula>
    </cfRule>
  </conditionalFormatting>
  <conditionalFormatting sqref="BE61">
    <cfRule type="expression" dxfId="9000" priority="14287">
      <formula>IF(BE62=TRUE,TRUE,FALSE)</formula>
    </cfRule>
  </conditionalFormatting>
  <conditionalFormatting sqref="BE63">
    <cfRule type="expression" dxfId="8999" priority="14001">
      <formula>IF(BE64=TRUE,TRUE,FALSE)</formula>
    </cfRule>
  </conditionalFormatting>
  <conditionalFormatting sqref="BE65">
    <cfRule type="expression" dxfId="8998" priority="13343">
      <formula>IF(BE66=TRUE,TRUE,FALSE)</formula>
    </cfRule>
  </conditionalFormatting>
  <conditionalFormatting sqref="BE67">
    <cfRule type="expression" dxfId="8997" priority="13057">
      <formula>IF(BE68=TRUE,TRUE,FALSE)</formula>
    </cfRule>
  </conditionalFormatting>
  <conditionalFormatting sqref="BE69">
    <cfRule type="expression" dxfId="8996" priority="12399">
      <formula>IF(BE70=TRUE,TRUE,FALSE)</formula>
    </cfRule>
  </conditionalFormatting>
  <conditionalFormatting sqref="BE71">
    <cfRule type="expression" dxfId="8995" priority="12113">
      <formula>IF(BE72=TRUE,TRUE,FALSE)</formula>
    </cfRule>
  </conditionalFormatting>
  <conditionalFormatting sqref="BE73">
    <cfRule type="expression" dxfId="8994" priority="11455">
      <formula>IF(BE74=TRUE,TRUE,FALSE)</formula>
    </cfRule>
  </conditionalFormatting>
  <conditionalFormatting sqref="BE75">
    <cfRule type="expression" dxfId="8993" priority="11169">
      <formula>IF(BE76=TRUE,TRUE,FALSE)</formula>
    </cfRule>
  </conditionalFormatting>
  <conditionalFormatting sqref="BE77">
    <cfRule type="expression" dxfId="8992" priority="10511">
      <formula>IF(BE78=TRUE,TRUE,FALSE)</formula>
    </cfRule>
  </conditionalFormatting>
  <conditionalFormatting sqref="BE79">
    <cfRule type="expression" dxfId="8991" priority="10225">
      <formula>IF(BE80=TRUE,TRUE,FALSE)</formula>
    </cfRule>
  </conditionalFormatting>
  <conditionalFormatting sqref="BE81">
    <cfRule type="expression" dxfId="8990" priority="9567">
      <formula>IF(BE82=TRUE,TRUE,FALSE)</formula>
    </cfRule>
  </conditionalFormatting>
  <conditionalFormatting sqref="BE83">
    <cfRule type="expression" dxfId="8989" priority="9281">
      <formula>IF(BE84=TRUE,TRUE,FALSE)</formula>
    </cfRule>
  </conditionalFormatting>
  <conditionalFormatting sqref="BE85">
    <cfRule type="expression" dxfId="8988" priority="8623">
      <formula>IF(BE86=TRUE,TRUE,FALSE)</formula>
    </cfRule>
  </conditionalFormatting>
  <conditionalFormatting sqref="BE87">
    <cfRule type="expression" dxfId="8987" priority="8337">
      <formula>IF(BE88=TRUE,TRUE,FALSE)</formula>
    </cfRule>
  </conditionalFormatting>
  <conditionalFormatting sqref="BE89">
    <cfRule type="expression" dxfId="8986" priority="7679">
      <formula>IF(BE90=TRUE,TRUE,FALSE)</formula>
    </cfRule>
  </conditionalFormatting>
  <conditionalFormatting sqref="BE91">
    <cfRule type="expression" dxfId="8985" priority="7393">
      <formula>IF(BE92=TRUE,TRUE,FALSE)</formula>
    </cfRule>
  </conditionalFormatting>
  <conditionalFormatting sqref="BE93">
    <cfRule type="expression" dxfId="8984" priority="6735">
      <formula>IF(BE94=TRUE,TRUE,FALSE)</formula>
    </cfRule>
  </conditionalFormatting>
  <conditionalFormatting sqref="BE95">
    <cfRule type="expression" dxfId="8983" priority="6448">
      <formula>IF(OR(BE$39="S / VC-Lot",BE$39="ST-Lot",BE$39="PT1",BE$39="PT2",BE$39="SOP",BE$39="SOP + 90 days"),TRUE,FALSE)</formula>
    </cfRule>
    <cfRule type="expression" dxfId="8982" priority="6449">
      <formula>IF(BE96=TRUE,TRUE,FALSE)</formula>
    </cfRule>
  </conditionalFormatting>
  <conditionalFormatting sqref="BE97">
    <cfRule type="expression" dxfId="8981" priority="5791">
      <formula>IF(BE98=TRUE,TRUE,FALSE)</formula>
    </cfRule>
  </conditionalFormatting>
  <conditionalFormatting sqref="BE99">
    <cfRule type="expression" dxfId="8980" priority="5505">
      <formula>IF(BE100=TRUE,TRUE,FALSE)</formula>
    </cfRule>
    <cfRule type="expression" dxfId="8979" priority="5504">
      <formula>IF(OR(BE$39="S / VC-Lot",BE$39="ST-Lot",BE$39="PT1",BE$39="PT2",BE$39="SOP",BE$39="SOP + 90 days"),TRUE,FALSE)</formula>
    </cfRule>
  </conditionalFormatting>
  <conditionalFormatting sqref="BE101">
    <cfRule type="expression" dxfId="8978" priority="4847">
      <formula>IF(BE102=TRUE,TRUE,FALSE)</formula>
    </cfRule>
  </conditionalFormatting>
  <conditionalFormatting sqref="BE103">
    <cfRule type="expression" dxfId="8977" priority="4560">
      <formula>IF(OR(BE$39="S / VC-Lot",BE$39="ST-Lot",BE$39="PT1",BE$39="PT2",BE$39="SOP",BE$39="SOP + 90 days"),TRUE,FALSE)</formula>
    </cfRule>
    <cfRule type="expression" dxfId="8976" priority="4561">
      <formula>IF(BE104=TRUE,TRUE,FALSE)</formula>
    </cfRule>
  </conditionalFormatting>
  <conditionalFormatting sqref="BE105">
    <cfRule type="expression" dxfId="8975" priority="3903">
      <formula>IF(BE106=TRUE,TRUE,FALSE)</formula>
    </cfRule>
  </conditionalFormatting>
  <conditionalFormatting sqref="BE107">
    <cfRule type="expression" dxfId="8974" priority="3617">
      <formula>IF(BE108=TRUE,TRUE,FALSE)</formula>
    </cfRule>
    <cfRule type="expression" dxfId="8973" priority="3616">
      <formula>IF(OR(BE$39="S / VC-Lot",BE$39="ST-Lot",BE$39="PT1",BE$39="PT2",BE$39="SOP",BE$39="SOP + 90 days"),TRUE,FALSE)</formula>
    </cfRule>
  </conditionalFormatting>
  <conditionalFormatting sqref="BE109">
    <cfRule type="expression" dxfId="8972" priority="2959">
      <formula>IF(BE110=TRUE,TRUE,FALSE)</formula>
    </cfRule>
  </conditionalFormatting>
  <conditionalFormatting sqref="BE111">
    <cfRule type="expression" dxfId="8971" priority="2673">
      <formula>IF(BE112=TRUE,TRUE,FALSE)</formula>
    </cfRule>
    <cfRule type="expression" dxfId="8970" priority="2672">
      <formula>IF(OR(BE$39="S / VC-Lot",BE$39="ST-Lot",BE$39="PT1",BE$39="PT2",BE$39="SOP",BE$39="SOP + 90 days"),TRUE,FALSE)</formula>
    </cfRule>
  </conditionalFormatting>
  <conditionalFormatting sqref="BE113">
    <cfRule type="expression" dxfId="8969" priority="2015">
      <formula>IF(BE114=TRUE,TRUE,FALSE)</formula>
    </cfRule>
  </conditionalFormatting>
  <conditionalFormatting sqref="BE115">
    <cfRule type="expression" dxfId="8968" priority="1921">
      <formula>IF(BE116=TRUE,TRUE,FALSE)</formula>
    </cfRule>
    <cfRule type="expression" dxfId="8967" priority="1920">
      <formula>IF(OR(BE$39="S / VC-Lot",BE$39="ST-Lot",BE$39="PT1",BE$39="PT2",BE$39="SOP",BE$39="SOP + 90 days"),TRUE,FALSE)</formula>
    </cfRule>
  </conditionalFormatting>
  <conditionalFormatting sqref="BE117">
    <cfRule type="expression" dxfId="8966" priority="1823">
      <formula>IF(BE118=TRUE,TRUE,FALSE)</formula>
    </cfRule>
  </conditionalFormatting>
  <conditionalFormatting sqref="BE119">
    <cfRule type="expression" dxfId="8965" priority="1729">
      <formula>IF(BE120=TRUE,TRUE,FALSE)</formula>
    </cfRule>
    <cfRule type="expression" dxfId="8964" priority="1728">
      <formula>IF(OR(BE$39="S / VC-Lot",BE$39="ST-Lot",BE$39="PT1",BE$39="PT2",BE$39="SOP",BE$39="SOP + 90 days"),TRUE,FALSE)</formula>
    </cfRule>
  </conditionalFormatting>
  <conditionalFormatting sqref="BF45">
    <cfRule type="expression" dxfId="8963" priority="18061">
      <formula>IF(BF46=TRUE,TRUE,FALSE)</formula>
    </cfRule>
  </conditionalFormatting>
  <conditionalFormatting sqref="BF47">
    <cfRule type="expression" dxfId="8962" priority="17775">
      <formula>IF(BF48=TRUE,TRUE,FALSE)</formula>
    </cfRule>
  </conditionalFormatting>
  <conditionalFormatting sqref="BF49">
    <cfRule type="expression" dxfId="8961" priority="17117">
      <formula>IF(BF50=TRUE,TRUE,FALSE)</formula>
    </cfRule>
  </conditionalFormatting>
  <conditionalFormatting sqref="BF51">
    <cfRule type="expression" dxfId="8960" priority="16831">
      <formula>IF(BF52=TRUE,TRUE,FALSE)</formula>
    </cfRule>
  </conditionalFormatting>
  <conditionalFormatting sqref="BF53">
    <cfRule type="expression" dxfId="8959" priority="16173">
      <formula>IF(BF54=TRUE,TRUE,FALSE)</formula>
    </cfRule>
  </conditionalFormatting>
  <conditionalFormatting sqref="BF55">
    <cfRule type="expression" dxfId="8958" priority="15887">
      <formula>IF(BF56=TRUE,TRUE,FALSE)</formula>
    </cfRule>
  </conditionalFormatting>
  <conditionalFormatting sqref="BF57">
    <cfRule type="expression" dxfId="8957" priority="15229">
      <formula>IF(BF58=TRUE,TRUE,FALSE)</formula>
    </cfRule>
  </conditionalFormatting>
  <conditionalFormatting sqref="BF59">
    <cfRule type="expression" dxfId="8956" priority="14943">
      <formula>IF(BF60=TRUE,TRUE,FALSE)</formula>
    </cfRule>
  </conditionalFormatting>
  <conditionalFormatting sqref="BF61">
    <cfRule type="expression" dxfId="8955" priority="14285">
      <formula>IF(BF62=TRUE,TRUE,FALSE)</formula>
    </cfRule>
  </conditionalFormatting>
  <conditionalFormatting sqref="BF63">
    <cfRule type="expression" dxfId="8954" priority="13999">
      <formula>IF(BF64=TRUE,TRUE,FALSE)</formula>
    </cfRule>
  </conditionalFormatting>
  <conditionalFormatting sqref="BF65">
    <cfRule type="expression" dxfId="8953" priority="13341">
      <formula>IF(BF66=TRUE,TRUE,FALSE)</formula>
    </cfRule>
  </conditionalFormatting>
  <conditionalFormatting sqref="BF67">
    <cfRule type="expression" dxfId="8952" priority="13055">
      <formula>IF(BF68=TRUE,TRUE,FALSE)</formula>
    </cfRule>
  </conditionalFormatting>
  <conditionalFormatting sqref="BF69">
    <cfRule type="expression" dxfId="8951" priority="12397">
      <formula>IF(BF70=TRUE,TRUE,FALSE)</formula>
    </cfRule>
  </conditionalFormatting>
  <conditionalFormatting sqref="BF71">
    <cfRule type="expression" dxfId="8950" priority="12111">
      <formula>IF(BF72=TRUE,TRUE,FALSE)</formula>
    </cfRule>
  </conditionalFormatting>
  <conditionalFormatting sqref="BF73">
    <cfRule type="expression" dxfId="8949" priority="11453">
      <formula>IF(BF74=TRUE,TRUE,FALSE)</formula>
    </cfRule>
  </conditionalFormatting>
  <conditionalFormatting sqref="BF75">
    <cfRule type="expression" dxfId="8948" priority="11167">
      <formula>IF(BF76=TRUE,TRUE,FALSE)</formula>
    </cfRule>
  </conditionalFormatting>
  <conditionalFormatting sqref="BF77">
    <cfRule type="expression" dxfId="8947" priority="10509">
      <formula>IF(BF78=TRUE,TRUE,FALSE)</formula>
    </cfRule>
  </conditionalFormatting>
  <conditionalFormatting sqref="BF79">
    <cfRule type="expression" dxfId="8946" priority="10223">
      <formula>IF(BF80=TRUE,TRUE,FALSE)</formula>
    </cfRule>
  </conditionalFormatting>
  <conditionalFormatting sqref="BF81">
    <cfRule type="expression" dxfId="8945" priority="9565">
      <formula>IF(BF82=TRUE,TRUE,FALSE)</formula>
    </cfRule>
  </conditionalFormatting>
  <conditionalFormatting sqref="BF83">
    <cfRule type="expression" dxfId="8944" priority="9279">
      <formula>IF(BF84=TRUE,TRUE,FALSE)</formula>
    </cfRule>
  </conditionalFormatting>
  <conditionalFormatting sqref="BF85">
    <cfRule type="expression" dxfId="8943" priority="8621">
      <formula>IF(BF86=TRUE,TRUE,FALSE)</formula>
    </cfRule>
  </conditionalFormatting>
  <conditionalFormatting sqref="BF87">
    <cfRule type="expression" dxfId="8942" priority="8335">
      <formula>IF(BF88=TRUE,TRUE,FALSE)</formula>
    </cfRule>
  </conditionalFormatting>
  <conditionalFormatting sqref="BF89">
    <cfRule type="expression" dxfId="8941" priority="7677">
      <formula>IF(BF90=TRUE,TRUE,FALSE)</formula>
    </cfRule>
  </conditionalFormatting>
  <conditionalFormatting sqref="BF91">
    <cfRule type="expression" dxfId="8940" priority="7391">
      <formula>IF(BF92=TRUE,TRUE,FALSE)</formula>
    </cfRule>
  </conditionalFormatting>
  <conditionalFormatting sqref="BF93">
    <cfRule type="expression" dxfId="8939" priority="6733">
      <formula>IF(BF94=TRUE,TRUE,FALSE)</formula>
    </cfRule>
  </conditionalFormatting>
  <conditionalFormatting sqref="BF95">
    <cfRule type="expression" dxfId="8938" priority="6446">
      <formula>IF(OR(BF$39="S / VC-Lot",BF$39="ST-Lot",BF$39="PT1",BF$39="PT2",BF$39="SOP",BF$39="SOP + 90 days"),TRUE,FALSE)</formula>
    </cfRule>
    <cfRule type="expression" dxfId="8937" priority="6447">
      <formula>IF(BF96=TRUE,TRUE,FALSE)</formula>
    </cfRule>
  </conditionalFormatting>
  <conditionalFormatting sqref="BF97">
    <cfRule type="expression" dxfId="8936" priority="5789">
      <formula>IF(BF98=TRUE,TRUE,FALSE)</formula>
    </cfRule>
  </conditionalFormatting>
  <conditionalFormatting sqref="BF99">
    <cfRule type="expression" dxfId="8935" priority="5503">
      <formula>IF(BF100=TRUE,TRUE,FALSE)</formula>
    </cfRule>
    <cfRule type="expression" dxfId="8934" priority="5502">
      <formula>IF(OR(BF$39="S / VC-Lot",BF$39="ST-Lot",BF$39="PT1",BF$39="PT2",BF$39="SOP",BF$39="SOP + 90 days"),TRUE,FALSE)</formula>
    </cfRule>
  </conditionalFormatting>
  <conditionalFormatting sqref="BF101">
    <cfRule type="expression" dxfId="8933" priority="4845">
      <formula>IF(BF102=TRUE,TRUE,FALSE)</formula>
    </cfRule>
  </conditionalFormatting>
  <conditionalFormatting sqref="BF103">
    <cfRule type="expression" dxfId="8932" priority="4558">
      <formula>IF(OR(BF$39="S / VC-Lot",BF$39="ST-Lot",BF$39="PT1",BF$39="PT2",BF$39="SOP",BF$39="SOP + 90 days"),TRUE,FALSE)</formula>
    </cfRule>
    <cfRule type="expression" dxfId="8931" priority="4559">
      <formula>IF(BF104=TRUE,TRUE,FALSE)</formula>
    </cfRule>
  </conditionalFormatting>
  <conditionalFormatting sqref="BF105">
    <cfRule type="expression" dxfId="8930" priority="3901">
      <formula>IF(BF106=TRUE,TRUE,FALSE)</formula>
    </cfRule>
  </conditionalFormatting>
  <conditionalFormatting sqref="BF107">
    <cfRule type="expression" dxfId="8929" priority="3615">
      <formula>IF(BF108=TRUE,TRUE,FALSE)</formula>
    </cfRule>
    <cfRule type="expression" dxfId="8928" priority="3614">
      <formula>IF(OR(BF$39="S / VC-Lot",BF$39="ST-Lot",BF$39="PT1",BF$39="PT2",BF$39="SOP",BF$39="SOP + 90 days"),TRUE,FALSE)</formula>
    </cfRule>
  </conditionalFormatting>
  <conditionalFormatting sqref="BF109">
    <cfRule type="expression" dxfId="8927" priority="2957">
      <formula>IF(BF110=TRUE,TRUE,FALSE)</formula>
    </cfRule>
  </conditionalFormatting>
  <conditionalFormatting sqref="BF111">
    <cfRule type="expression" dxfId="8926" priority="2670">
      <formula>IF(OR(BF$39="S / VC-Lot",BF$39="ST-Lot",BF$39="PT1",BF$39="PT2",BF$39="SOP",BF$39="SOP + 90 days"),TRUE,FALSE)</formula>
    </cfRule>
    <cfRule type="expression" dxfId="8925" priority="2671">
      <formula>IF(BF112=TRUE,TRUE,FALSE)</formula>
    </cfRule>
  </conditionalFormatting>
  <conditionalFormatting sqref="BF113">
    <cfRule type="expression" dxfId="8924" priority="2013">
      <formula>IF(BF114=TRUE,TRUE,FALSE)</formula>
    </cfRule>
  </conditionalFormatting>
  <conditionalFormatting sqref="BF115">
    <cfRule type="expression" dxfId="8923" priority="1919">
      <formula>IF(BF116=TRUE,TRUE,FALSE)</formula>
    </cfRule>
    <cfRule type="expression" dxfId="8922" priority="1918">
      <formula>IF(OR(BF$39="S / VC-Lot",BF$39="ST-Lot",BF$39="PT1",BF$39="PT2",BF$39="SOP",BF$39="SOP + 90 days"),TRUE,FALSE)</formula>
    </cfRule>
  </conditionalFormatting>
  <conditionalFormatting sqref="BF117">
    <cfRule type="expression" dxfId="8921" priority="1821">
      <formula>IF(BF118=TRUE,TRUE,FALSE)</formula>
    </cfRule>
  </conditionalFormatting>
  <conditionalFormatting sqref="BF119">
    <cfRule type="expression" dxfId="8920" priority="1727">
      <formula>IF(BF120=TRUE,TRUE,FALSE)</formula>
    </cfRule>
    <cfRule type="expression" dxfId="8919" priority="1726">
      <formula>IF(OR(BF$39="S / VC-Lot",BF$39="ST-Lot",BF$39="PT1",BF$39="PT2",BF$39="SOP",BF$39="SOP + 90 days"),TRUE,FALSE)</formula>
    </cfRule>
  </conditionalFormatting>
  <conditionalFormatting sqref="BG21 BG23">
    <cfRule type="expression" dxfId="8918" priority="85370">
      <formula>IF(OR($D$21="Unique",$X$21="YES"),TRUE,FALSE)</formula>
    </cfRule>
  </conditionalFormatting>
  <conditionalFormatting sqref="BG45">
    <cfRule type="expression" dxfId="8917" priority="18059">
      <formula>IF(BG46=TRUE,TRUE,FALSE)</formula>
    </cfRule>
  </conditionalFormatting>
  <conditionalFormatting sqref="BG47">
    <cfRule type="expression" dxfId="8916" priority="17773">
      <formula>IF(BG48=TRUE,TRUE,FALSE)</formula>
    </cfRule>
  </conditionalFormatting>
  <conditionalFormatting sqref="BG49">
    <cfRule type="expression" dxfId="8915" priority="17115">
      <formula>IF(BG50=TRUE,TRUE,FALSE)</formula>
    </cfRule>
  </conditionalFormatting>
  <conditionalFormatting sqref="BG51">
    <cfRule type="expression" dxfId="8914" priority="16829">
      <formula>IF(BG52=TRUE,TRUE,FALSE)</formula>
    </cfRule>
  </conditionalFormatting>
  <conditionalFormatting sqref="BG53">
    <cfRule type="expression" dxfId="8913" priority="16171">
      <formula>IF(BG54=TRUE,TRUE,FALSE)</formula>
    </cfRule>
  </conditionalFormatting>
  <conditionalFormatting sqref="BG55">
    <cfRule type="expression" dxfId="8912" priority="15885">
      <formula>IF(BG56=TRUE,TRUE,FALSE)</formula>
    </cfRule>
  </conditionalFormatting>
  <conditionalFormatting sqref="BG57">
    <cfRule type="expression" dxfId="8911" priority="15227">
      <formula>IF(BG58=TRUE,TRUE,FALSE)</formula>
    </cfRule>
  </conditionalFormatting>
  <conditionalFormatting sqref="BG59">
    <cfRule type="expression" dxfId="8910" priority="14941">
      <formula>IF(BG60=TRUE,TRUE,FALSE)</formula>
    </cfRule>
  </conditionalFormatting>
  <conditionalFormatting sqref="BG61">
    <cfRule type="expression" dxfId="8909" priority="14283">
      <formula>IF(BG62=TRUE,TRUE,FALSE)</formula>
    </cfRule>
  </conditionalFormatting>
  <conditionalFormatting sqref="BG63">
    <cfRule type="expression" dxfId="8908" priority="13997">
      <formula>IF(BG64=TRUE,TRUE,FALSE)</formula>
    </cfRule>
  </conditionalFormatting>
  <conditionalFormatting sqref="BG65">
    <cfRule type="expression" dxfId="8907" priority="13339">
      <formula>IF(BG66=TRUE,TRUE,FALSE)</formula>
    </cfRule>
  </conditionalFormatting>
  <conditionalFormatting sqref="BG67">
    <cfRule type="expression" dxfId="8906" priority="13053">
      <formula>IF(BG68=TRUE,TRUE,FALSE)</formula>
    </cfRule>
  </conditionalFormatting>
  <conditionalFormatting sqref="BG69">
    <cfRule type="expression" dxfId="8905" priority="12395">
      <formula>IF(BG70=TRUE,TRUE,FALSE)</formula>
    </cfRule>
  </conditionalFormatting>
  <conditionalFormatting sqref="BG71">
    <cfRule type="expression" dxfId="8904" priority="12109">
      <formula>IF(BG72=TRUE,TRUE,FALSE)</formula>
    </cfRule>
  </conditionalFormatting>
  <conditionalFormatting sqref="BG73">
    <cfRule type="expression" dxfId="8903" priority="11451">
      <formula>IF(BG74=TRUE,TRUE,FALSE)</formula>
    </cfRule>
  </conditionalFormatting>
  <conditionalFormatting sqref="BG75">
    <cfRule type="expression" dxfId="8902" priority="11165">
      <formula>IF(BG76=TRUE,TRUE,FALSE)</formula>
    </cfRule>
  </conditionalFormatting>
  <conditionalFormatting sqref="BG77">
    <cfRule type="expression" dxfId="8901" priority="10507">
      <formula>IF(BG78=TRUE,TRUE,FALSE)</formula>
    </cfRule>
  </conditionalFormatting>
  <conditionalFormatting sqref="BG79">
    <cfRule type="expression" dxfId="8900" priority="10221">
      <formula>IF(BG80=TRUE,TRUE,FALSE)</formula>
    </cfRule>
  </conditionalFormatting>
  <conditionalFormatting sqref="BG81">
    <cfRule type="expression" dxfId="8899" priority="9563">
      <formula>IF(BG82=TRUE,TRUE,FALSE)</formula>
    </cfRule>
  </conditionalFormatting>
  <conditionalFormatting sqref="BG83">
    <cfRule type="expression" dxfId="8898" priority="9277">
      <formula>IF(BG84=TRUE,TRUE,FALSE)</formula>
    </cfRule>
  </conditionalFormatting>
  <conditionalFormatting sqref="BG85">
    <cfRule type="expression" dxfId="8897" priority="8619">
      <formula>IF(BG86=TRUE,TRUE,FALSE)</formula>
    </cfRule>
  </conditionalFormatting>
  <conditionalFormatting sqref="BG87">
    <cfRule type="expression" dxfId="8896" priority="8333">
      <formula>IF(BG88=TRUE,TRUE,FALSE)</formula>
    </cfRule>
  </conditionalFormatting>
  <conditionalFormatting sqref="BG89">
    <cfRule type="expression" dxfId="8895" priority="7675">
      <formula>IF(BG90=TRUE,TRUE,FALSE)</formula>
    </cfRule>
  </conditionalFormatting>
  <conditionalFormatting sqref="BG91">
    <cfRule type="expression" dxfId="8894" priority="7389">
      <formula>IF(BG92=TRUE,TRUE,FALSE)</formula>
    </cfRule>
  </conditionalFormatting>
  <conditionalFormatting sqref="BG93">
    <cfRule type="expression" dxfId="8893" priority="6731">
      <formula>IF(BG94=TRUE,TRUE,FALSE)</formula>
    </cfRule>
  </conditionalFormatting>
  <conditionalFormatting sqref="BG95">
    <cfRule type="expression" dxfId="8892" priority="6445">
      <formula>IF(BG96=TRUE,TRUE,FALSE)</formula>
    </cfRule>
    <cfRule type="expression" dxfId="8891" priority="6444">
      <formula>IF(OR(BG$39="S / VC-Lot",BG$39="ST-Lot",BG$39="PT1",BG$39="PT2",BG$39="SOP",BG$39="SOP + 90 days"),TRUE,FALSE)</formula>
    </cfRule>
  </conditionalFormatting>
  <conditionalFormatting sqref="BG97">
    <cfRule type="expression" dxfId="8890" priority="5787">
      <formula>IF(BG98=TRUE,TRUE,FALSE)</formula>
    </cfRule>
  </conditionalFormatting>
  <conditionalFormatting sqref="BG99">
    <cfRule type="expression" dxfId="8889" priority="5500">
      <formula>IF(OR(BG$39="S / VC-Lot",BG$39="ST-Lot",BG$39="PT1",BG$39="PT2",BG$39="SOP",BG$39="SOP + 90 days"),TRUE,FALSE)</formula>
    </cfRule>
    <cfRule type="expression" dxfId="8888" priority="5501">
      <formula>IF(BG100=TRUE,TRUE,FALSE)</formula>
    </cfRule>
  </conditionalFormatting>
  <conditionalFormatting sqref="BG101">
    <cfRule type="expression" dxfId="8887" priority="4843">
      <formula>IF(BG102=TRUE,TRUE,FALSE)</formula>
    </cfRule>
  </conditionalFormatting>
  <conditionalFormatting sqref="BG103">
    <cfRule type="expression" dxfId="8886" priority="4556">
      <formula>IF(OR(BG$39="S / VC-Lot",BG$39="ST-Lot",BG$39="PT1",BG$39="PT2",BG$39="SOP",BG$39="SOP + 90 days"),TRUE,FALSE)</formula>
    </cfRule>
    <cfRule type="expression" dxfId="8885" priority="4557">
      <formula>IF(BG104=TRUE,TRUE,FALSE)</formula>
    </cfRule>
  </conditionalFormatting>
  <conditionalFormatting sqref="BG105">
    <cfRule type="expression" dxfId="8884" priority="3899">
      <formula>IF(BG106=TRUE,TRUE,FALSE)</formula>
    </cfRule>
  </conditionalFormatting>
  <conditionalFormatting sqref="BG107">
    <cfRule type="expression" dxfId="8883" priority="3612">
      <formula>IF(OR(BG$39="S / VC-Lot",BG$39="ST-Lot",BG$39="PT1",BG$39="PT2",BG$39="SOP",BG$39="SOP + 90 days"),TRUE,FALSE)</formula>
    </cfRule>
    <cfRule type="expression" dxfId="8882" priority="3613">
      <formula>IF(BG108=TRUE,TRUE,FALSE)</formula>
    </cfRule>
  </conditionalFormatting>
  <conditionalFormatting sqref="BG109">
    <cfRule type="expression" dxfId="8881" priority="2955">
      <formula>IF(BG110=TRUE,TRUE,FALSE)</formula>
    </cfRule>
  </conditionalFormatting>
  <conditionalFormatting sqref="BG111">
    <cfRule type="expression" dxfId="8880" priority="2669">
      <formula>IF(BG112=TRUE,TRUE,FALSE)</formula>
    </cfRule>
    <cfRule type="expression" dxfId="8879" priority="2668">
      <formula>IF(OR(BG$39="S / VC-Lot",BG$39="ST-Lot",BG$39="PT1",BG$39="PT2",BG$39="SOP",BG$39="SOP + 90 days"),TRUE,FALSE)</formula>
    </cfRule>
  </conditionalFormatting>
  <conditionalFormatting sqref="BG113">
    <cfRule type="expression" dxfId="8878" priority="2011">
      <formula>IF(BG114=TRUE,TRUE,FALSE)</formula>
    </cfRule>
  </conditionalFormatting>
  <conditionalFormatting sqref="BG115">
    <cfRule type="expression" dxfId="8877" priority="1917">
      <formula>IF(BG116=TRUE,TRUE,FALSE)</formula>
    </cfRule>
    <cfRule type="expression" dxfId="8876" priority="1916">
      <formula>IF(OR(BG$39="S / VC-Lot",BG$39="ST-Lot",BG$39="PT1",BG$39="PT2",BG$39="SOP",BG$39="SOP + 90 days"),TRUE,FALSE)</formula>
    </cfRule>
  </conditionalFormatting>
  <conditionalFormatting sqref="BG117">
    <cfRule type="expression" dxfId="8875" priority="1819">
      <formula>IF(BG118=TRUE,TRUE,FALSE)</formula>
    </cfRule>
  </conditionalFormatting>
  <conditionalFormatting sqref="BG119">
    <cfRule type="expression" dxfId="8874" priority="1724">
      <formula>IF(OR(BG$39="S / VC-Lot",BG$39="ST-Lot",BG$39="PT1",BG$39="PT2",BG$39="SOP",BG$39="SOP + 90 days"),TRUE,FALSE)</formula>
    </cfRule>
    <cfRule type="expression" dxfId="8873" priority="1725">
      <formula>IF(BG120=TRUE,TRUE,FALSE)</formula>
    </cfRule>
  </conditionalFormatting>
  <conditionalFormatting sqref="BG21:BM24">
    <cfRule type="expression" dxfId="8872" priority="85371">
      <formula>IF(AND(OR($D$21="COCA"),OR($X$21="No",$X$21="")),TRUE,FALSE)</formula>
    </cfRule>
  </conditionalFormatting>
  <conditionalFormatting sqref="BH45">
    <cfRule type="expression" dxfId="8871" priority="18057">
      <formula>IF(BH46=TRUE,TRUE,FALSE)</formula>
    </cfRule>
  </conditionalFormatting>
  <conditionalFormatting sqref="BH47">
    <cfRule type="expression" dxfId="8870" priority="17771">
      <formula>IF(BH48=TRUE,TRUE,FALSE)</formula>
    </cfRule>
  </conditionalFormatting>
  <conditionalFormatting sqref="BH49">
    <cfRule type="expression" dxfId="8869" priority="17113">
      <formula>IF(BH50=TRUE,TRUE,FALSE)</formula>
    </cfRule>
  </conditionalFormatting>
  <conditionalFormatting sqref="BH51">
    <cfRule type="expression" dxfId="8868" priority="16827">
      <formula>IF(BH52=TRUE,TRUE,FALSE)</formula>
    </cfRule>
  </conditionalFormatting>
  <conditionalFormatting sqref="BH53">
    <cfRule type="expression" dxfId="8867" priority="16169">
      <formula>IF(BH54=TRUE,TRUE,FALSE)</formula>
    </cfRule>
  </conditionalFormatting>
  <conditionalFormatting sqref="BH55">
    <cfRule type="expression" dxfId="8866" priority="15883">
      <formula>IF(BH56=TRUE,TRUE,FALSE)</formula>
    </cfRule>
  </conditionalFormatting>
  <conditionalFormatting sqref="BH57">
    <cfRule type="expression" dxfId="8865" priority="15225">
      <formula>IF(BH58=TRUE,TRUE,FALSE)</formula>
    </cfRule>
  </conditionalFormatting>
  <conditionalFormatting sqref="BH59">
    <cfRule type="expression" dxfId="8864" priority="14939">
      <formula>IF(BH60=TRUE,TRUE,FALSE)</formula>
    </cfRule>
  </conditionalFormatting>
  <conditionalFormatting sqref="BH61">
    <cfRule type="expression" dxfId="8863" priority="14281">
      <formula>IF(BH62=TRUE,TRUE,FALSE)</formula>
    </cfRule>
  </conditionalFormatting>
  <conditionalFormatting sqref="BH63">
    <cfRule type="expression" dxfId="8862" priority="13995">
      <formula>IF(BH64=TRUE,TRUE,FALSE)</formula>
    </cfRule>
  </conditionalFormatting>
  <conditionalFormatting sqref="BH65">
    <cfRule type="expression" dxfId="8861" priority="13337">
      <formula>IF(BH66=TRUE,TRUE,FALSE)</formula>
    </cfRule>
  </conditionalFormatting>
  <conditionalFormatting sqref="BH67">
    <cfRule type="expression" dxfId="8860" priority="13051">
      <formula>IF(BH68=TRUE,TRUE,FALSE)</formula>
    </cfRule>
  </conditionalFormatting>
  <conditionalFormatting sqref="BH69">
    <cfRule type="expression" dxfId="8859" priority="12393">
      <formula>IF(BH70=TRUE,TRUE,FALSE)</formula>
    </cfRule>
  </conditionalFormatting>
  <conditionalFormatting sqref="BH71">
    <cfRule type="expression" dxfId="8858" priority="12107">
      <formula>IF(BH72=TRUE,TRUE,FALSE)</formula>
    </cfRule>
  </conditionalFormatting>
  <conditionalFormatting sqref="BH73">
    <cfRule type="expression" dxfId="8857" priority="11449">
      <formula>IF(BH74=TRUE,TRUE,FALSE)</formula>
    </cfRule>
  </conditionalFormatting>
  <conditionalFormatting sqref="BH75">
    <cfRule type="expression" dxfId="8856" priority="11163">
      <formula>IF(BH76=TRUE,TRUE,FALSE)</formula>
    </cfRule>
  </conditionalFormatting>
  <conditionalFormatting sqref="BH77">
    <cfRule type="expression" dxfId="8855" priority="10505">
      <formula>IF(BH78=TRUE,TRUE,FALSE)</formula>
    </cfRule>
  </conditionalFormatting>
  <conditionalFormatting sqref="BH79">
    <cfRule type="expression" dxfId="8854" priority="10219">
      <formula>IF(BH80=TRUE,TRUE,FALSE)</formula>
    </cfRule>
  </conditionalFormatting>
  <conditionalFormatting sqref="BH81">
    <cfRule type="expression" dxfId="8853" priority="9561">
      <formula>IF(BH82=TRUE,TRUE,FALSE)</formula>
    </cfRule>
  </conditionalFormatting>
  <conditionalFormatting sqref="BH83">
    <cfRule type="expression" dxfId="8852" priority="9275">
      <formula>IF(BH84=TRUE,TRUE,FALSE)</formula>
    </cfRule>
  </conditionalFormatting>
  <conditionalFormatting sqref="BH85">
    <cfRule type="expression" dxfId="8851" priority="8617">
      <formula>IF(BH86=TRUE,TRUE,FALSE)</formula>
    </cfRule>
  </conditionalFormatting>
  <conditionalFormatting sqref="BH87">
    <cfRule type="expression" dxfId="8850" priority="8331">
      <formula>IF(BH88=TRUE,TRUE,FALSE)</formula>
    </cfRule>
  </conditionalFormatting>
  <conditionalFormatting sqref="BH89">
    <cfRule type="expression" dxfId="8849" priority="7673">
      <formula>IF(BH90=TRUE,TRUE,FALSE)</formula>
    </cfRule>
  </conditionalFormatting>
  <conditionalFormatting sqref="BH91">
    <cfRule type="expression" dxfId="8848" priority="7387">
      <formula>IF(BH92=TRUE,TRUE,FALSE)</formula>
    </cfRule>
  </conditionalFormatting>
  <conditionalFormatting sqref="BH93">
    <cfRule type="expression" dxfId="8847" priority="6729">
      <formula>IF(BH94=TRUE,TRUE,FALSE)</formula>
    </cfRule>
  </conditionalFormatting>
  <conditionalFormatting sqref="BH95">
    <cfRule type="expression" dxfId="8846" priority="6443">
      <formula>IF(BH96=TRUE,TRUE,FALSE)</formula>
    </cfRule>
    <cfRule type="expression" dxfId="8845" priority="6442">
      <formula>IF(OR(BH$39="S / VC-Lot",BH$39="ST-Lot",BH$39="PT1",BH$39="PT2",BH$39="SOP",BH$39="SOP + 90 days"),TRUE,FALSE)</formula>
    </cfRule>
  </conditionalFormatting>
  <conditionalFormatting sqref="BH97">
    <cfRule type="expression" dxfId="8844" priority="5785">
      <formula>IF(BH98=TRUE,TRUE,FALSE)</formula>
    </cfRule>
  </conditionalFormatting>
  <conditionalFormatting sqref="BH99">
    <cfRule type="expression" dxfId="8843" priority="5499">
      <formula>IF(BH100=TRUE,TRUE,FALSE)</formula>
    </cfRule>
    <cfRule type="expression" dxfId="8842" priority="5498">
      <formula>IF(OR(BH$39="S / VC-Lot",BH$39="ST-Lot",BH$39="PT1",BH$39="PT2",BH$39="SOP",BH$39="SOP + 90 days"),TRUE,FALSE)</formula>
    </cfRule>
  </conditionalFormatting>
  <conditionalFormatting sqref="BH101">
    <cfRule type="expression" dxfId="8841" priority="4841">
      <formula>IF(BH102=TRUE,TRUE,FALSE)</formula>
    </cfRule>
  </conditionalFormatting>
  <conditionalFormatting sqref="BH103">
    <cfRule type="expression" dxfId="8840" priority="4555">
      <formula>IF(BH104=TRUE,TRUE,FALSE)</formula>
    </cfRule>
    <cfRule type="expression" dxfId="8839" priority="4554">
      <formula>IF(OR(BH$39="S / VC-Lot",BH$39="ST-Lot",BH$39="PT1",BH$39="PT2",BH$39="SOP",BH$39="SOP + 90 days"),TRUE,FALSE)</formula>
    </cfRule>
  </conditionalFormatting>
  <conditionalFormatting sqref="BH105">
    <cfRule type="expression" dxfId="8838" priority="3897">
      <formula>IF(BH106=TRUE,TRUE,FALSE)</formula>
    </cfRule>
  </conditionalFormatting>
  <conditionalFormatting sqref="BH107">
    <cfRule type="expression" dxfId="8837" priority="3611">
      <formula>IF(BH108=TRUE,TRUE,FALSE)</formula>
    </cfRule>
    <cfRule type="expression" dxfId="8836" priority="3610">
      <formula>IF(OR(BH$39="S / VC-Lot",BH$39="ST-Lot",BH$39="PT1",BH$39="PT2",BH$39="SOP",BH$39="SOP + 90 days"),TRUE,FALSE)</formula>
    </cfRule>
  </conditionalFormatting>
  <conditionalFormatting sqref="BH109">
    <cfRule type="expression" dxfId="8835" priority="2953">
      <formula>IF(BH110=TRUE,TRUE,FALSE)</formula>
    </cfRule>
  </conditionalFormatting>
  <conditionalFormatting sqref="BH111">
    <cfRule type="expression" dxfId="8834" priority="2667">
      <formula>IF(BH112=TRUE,TRUE,FALSE)</formula>
    </cfRule>
    <cfRule type="expression" dxfId="8833" priority="2666">
      <formula>IF(OR(BH$39="S / VC-Lot",BH$39="ST-Lot",BH$39="PT1",BH$39="PT2",BH$39="SOP",BH$39="SOP + 90 days"),TRUE,FALSE)</formula>
    </cfRule>
  </conditionalFormatting>
  <conditionalFormatting sqref="BH113">
    <cfRule type="expression" dxfId="8832" priority="2009">
      <formula>IF(BH114=TRUE,TRUE,FALSE)</formula>
    </cfRule>
  </conditionalFormatting>
  <conditionalFormatting sqref="BH115">
    <cfRule type="expression" dxfId="8831" priority="1915">
      <formula>IF(BH116=TRUE,TRUE,FALSE)</formula>
    </cfRule>
    <cfRule type="expression" dxfId="8830" priority="1914">
      <formula>IF(OR(BH$39="S / VC-Lot",BH$39="ST-Lot",BH$39="PT1",BH$39="PT2",BH$39="SOP",BH$39="SOP + 90 days"),TRUE,FALSE)</formula>
    </cfRule>
  </conditionalFormatting>
  <conditionalFormatting sqref="BH117">
    <cfRule type="expression" dxfId="8829" priority="1817">
      <formula>IF(BH118=TRUE,TRUE,FALSE)</formula>
    </cfRule>
  </conditionalFormatting>
  <conditionalFormatting sqref="BH119">
    <cfRule type="expression" dxfId="8828" priority="1723">
      <formula>IF(BH120=TRUE,TRUE,FALSE)</formula>
    </cfRule>
    <cfRule type="expression" dxfId="8827" priority="1722">
      <formula>IF(OR(BH$39="S / VC-Lot",BH$39="ST-Lot",BH$39="PT1",BH$39="PT2",BH$39="SOP",BH$39="SOP + 90 days"),TRUE,FALSE)</formula>
    </cfRule>
  </conditionalFormatting>
  <conditionalFormatting sqref="BI45">
    <cfRule type="expression" dxfId="8826" priority="18055">
      <formula>IF(BI46=TRUE,TRUE,FALSE)</formula>
    </cfRule>
  </conditionalFormatting>
  <conditionalFormatting sqref="BI47">
    <cfRule type="expression" dxfId="8825" priority="17769">
      <formula>IF(BI48=TRUE,TRUE,FALSE)</formula>
    </cfRule>
  </conditionalFormatting>
  <conditionalFormatting sqref="BI49">
    <cfRule type="expression" dxfId="8824" priority="17111">
      <formula>IF(BI50=TRUE,TRUE,FALSE)</formula>
    </cfRule>
  </conditionalFormatting>
  <conditionalFormatting sqref="BI51">
    <cfRule type="expression" dxfId="8823" priority="16825">
      <formula>IF(BI52=TRUE,TRUE,FALSE)</formula>
    </cfRule>
  </conditionalFormatting>
  <conditionalFormatting sqref="BI53">
    <cfRule type="expression" dxfId="8822" priority="16167">
      <formula>IF(BI54=TRUE,TRUE,FALSE)</formula>
    </cfRule>
  </conditionalFormatting>
  <conditionalFormatting sqref="BI55">
    <cfRule type="expression" dxfId="8821" priority="15881">
      <formula>IF(BI56=TRUE,TRUE,FALSE)</formula>
    </cfRule>
  </conditionalFormatting>
  <conditionalFormatting sqref="BI57">
    <cfRule type="expression" dxfId="8820" priority="15223">
      <formula>IF(BI58=TRUE,TRUE,FALSE)</formula>
    </cfRule>
  </conditionalFormatting>
  <conditionalFormatting sqref="BI59">
    <cfRule type="expression" dxfId="8819" priority="14937">
      <formula>IF(BI60=TRUE,TRUE,FALSE)</formula>
    </cfRule>
  </conditionalFormatting>
  <conditionalFormatting sqref="BI61">
    <cfRule type="expression" dxfId="8818" priority="14279">
      <formula>IF(BI62=TRUE,TRUE,FALSE)</formula>
    </cfRule>
  </conditionalFormatting>
  <conditionalFormatting sqref="BI63">
    <cfRule type="expression" dxfId="8817" priority="13993">
      <formula>IF(BI64=TRUE,TRUE,FALSE)</formula>
    </cfRule>
  </conditionalFormatting>
  <conditionalFormatting sqref="BI65">
    <cfRule type="expression" dxfId="8816" priority="13335">
      <formula>IF(BI66=TRUE,TRUE,FALSE)</formula>
    </cfRule>
  </conditionalFormatting>
  <conditionalFormatting sqref="BI67">
    <cfRule type="expression" dxfId="8815" priority="13049">
      <formula>IF(BI68=TRUE,TRUE,FALSE)</formula>
    </cfRule>
  </conditionalFormatting>
  <conditionalFormatting sqref="BI69">
    <cfRule type="expression" dxfId="8814" priority="12391">
      <formula>IF(BI70=TRUE,TRUE,FALSE)</formula>
    </cfRule>
  </conditionalFormatting>
  <conditionalFormatting sqref="BI71">
    <cfRule type="expression" dxfId="8813" priority="12105">
      <formula>IF(BI72=TRUE,TRUE,FALSE)</formula>
    </cfRule>
  </conditionalFormatting>
  <conditionalFormatting sqref="BI73">
    <cfRule type="expression" dxfId="8812" priority="11447">
      <formula>IF(BI74=TRUE,TRUE,FALSE)</formula>
    </cfRule>
  </conditionalFormatting>
  <conditionalFormatting sqref="BI75">
    <cfRule type="expression" dxfId="8811" priority="11161">
      <formula>IF(BI76=TRUE,TRUE,FALSE)</formula>
    </cfRule>
  </conditionalFormatting>
  <conditionalFormatting sqref="BI77">
    <cfRule type="expression" dxfId="8810" priority="10503">
      <formula>IF(BI78=TRUE,TRUE,FALSE)</formula>
    </cfRule>
  </conditionalFormatting>
  <conditionalFormatting sqref="BI79">
    <cfRule type="expression" dxfId="8809" priority="10217">
      <formula>IF(BI80=TRUE,TRUE,FALSE)</formula>
    </cfRule>
  </conditionalFormatting>
  <conditionalFormatting sqref="BI81">
    <cfRule type="expression" dxfId="8808" priority="9559">
      <formula>IF(BI82=TRUE,TRUE,FALSE)</formula>
    </cfRule>
  </conditionalFormatting>
  <conditionalFormatting sqref="BI83">
    <cfRule type="expression" dxfId="8807" priority="9273">
      <formula>IF(BI84=TRUE,TRUE,FALSE)</formula>
    </cfRule>
  </conditionalFormatting>
  <conditionalFormatting sqref="BI85">
    <cfRule type="expression" dxfId="8806" priority="8615">
      <formula>IF(BI86=TRUE,TRUE,FALSE)</formula>
    </cfRule>
  </conditionalFormatting>
  <conditionalFormatting sqref="BI87">
    <cfRule type="expression" dxfId="8805" priority="8329">
      <formula>IF(BI88=TRUE,TRUE,FALSE)</formula>
    </cfRule>
  </conditionalFormatting>
  <conditionalFormatting sqref="BI89">
    <cfRule type="expression" dxfId="8804" priority="7671">
      <formula>IF(BI90=TRUE,TRUE,FALSE)</formula>
    </cfRule>
  </conditionalFormatting>
  <conditionalFormatting sqref="BI91">
    <cfRule type="expression" dxfId="8803" priority="7385">
      <formula>IF(BI92=TRUE,TRUE,FALSE)</formula>
    </cfRule>
  </conditionalFormatting>
  <conditionalFormatting sqref="BI93">
    <cfRule type="expression" dxfId="8802" priority="6727">
      <formula>IF(BI94=TRUE,TRUE,FALSE)</formula>
    </cfRule>
  </conditionalFormatting>
  <conditionalFormatting sqref="BI95">
    <cfRule type="expression" dxfId="8801" priority="6441">
      <formula>IF(BI96=TRUE,TRUE,FALSE)</formula>
    </cfRule>
    <cfRule type="expression" dxfId="8800" priority="6440">
      <formula>IF(OR(BI$39="S / VC-Lot",BI$39="ST-Lot",BI$39="PT1",BI$39="PT2",BI$39="SOP",BI$39="SOP + 90 days"),TRUE,FALSE)</formula>
    </cfRule>
  </conditionalFormatting>
  <conditionalFormatting sqref="BI97">
    <cfRule type="expression" dxfId="8799" priority="5783">
      <formula>IF(BI98=TRUE,TRUE,FALSE)</formula>
    </cfRule>
  </conditionalFormatting>
  <conditionalFormatting sqref="BI99">
    <cfRule type="expression" dxfId="8798" priority="5496">
      <formula>IF(OR(BI$39="S / VC-Lot",BI$39="ST-Lot",BI$39="PT1",BI$39="PT2",BI$39="SOP",BI$39="SOP + 90 days"),TRUE,FALSE)</formula>
    </cfRule>
    <cfRule type="expression" dxfId="8797" priority="5497">
      <formula>IF(BI100=TRUE,TRUE,FALSE)</formula>
    </cfRule>
  </conditionalFormatting>
  <conditionalFormatting sqref="BI101">
    <cfRule type="expression" dxfId="8796" priority="4839">
      <formula>IF(BI102=TRUE,TRUE,FALSE)</formula>
    </cfRule>
  </conditionalFormatting>
  <conditionalFormatting sqref="BI103">
    <cfRule type="expression" dxfId="8795" priority="4552">
      <formula>IF(OR(BI$39="S / VC-Lot",BI$39="ST-Lot",BI$39="PT1",BI$39="PT2",BI$39="SOP",BI$39="SOP + 90 days"),TRUE,FALSE)</formula>
    </cfRule>
    <cfRule type="expression" dxfId="8794" priority="4553">
      <formula>IF(BI104=TRUE,TRUE,FALSE)</formula>
    </cfRule>
  </conditionalFormatting>
  <conditionalFormatting sqref="BI105">
    <cfRule type="expression" dxfId="8793" priority="3895">
      <formula>IF(BI106=TRUE,TRUE,FALSE)</formula>
    </cfRule>
  </conditionalFormatting>
  <conditionalFormatting sqref="BI107">
    <cfRule type="expression" dxfId="8792" priority="3608">
      <formula>IF(OR(BI$39="S / VC-Lot",BI$39="ST-Lot",BI$39="PT1",BI$39="PT2",BI$39="SOP",BI$39="SOP + 90 days"),TRUE,FALSE)</formula>
    </cfRule>
    <cfRule type="expression" dxfId="8791" priority="3609">
      <formula>IF(BI108=TRUE,TRUE,FALSE)</formula>
    </cfRule>
  </conditionalFormatting>
  <conditionalFormatting sqref="BI109">
    <cfRule type="expression" dxfId="8790" priority="2951">
      <formula>IF(BI110=TRUE,TRUE,FALSE)</formula>
    </cfRule>
  </conditionalFormatting>
  <conditionalFormatting sqref="BI111">
    <cfRule type="expression" dxfId="8789" priority="2664">
      <formula>IF(OR(BI$39="S / VC-Lot",BI$39="ST-Lot",BI$39="PT1",BI$39="PT2",BI$39="SOP",BI$39="SOP + 90 days"),TRUE,FALSE)</formula>
    </cfRule>
    <cfRule type="expression" dxfId="8788" priority="2665">
      <formula>IF(BI112=TRUE,TRUE,FALSE)</formula>
    </cfRule>
  </conditionalFormatting>
  <conditionalFormatting sqref="BI113">
    <cfRule type="expression" dxfId="8787" priority="2007">
      <formula>IF(BI114=TRUE,TRUE,FALSE)</formula>
    </cfRule>
  </conditionalFormatting>
  <conditionalFormatting sqref="BI115">
    <cfRule type="expression" dxfId="8786" priority="1912">
      <formula>IF(OR(BI$39="S / VC-Lot",BI$39="ST-Lot",BI$39="PT1",BI$39="PT2",BI$39="SOP",BI$39="SOP + 90 days"),TRUE,FALSE)</formula>
    </cfRule>
    <cfRule type="expression" dxfId="8785" priority="1913">
      <formula>IF(BI116=TRUE,TRUE,FALSE)</formula>
    </cfRule>
  </conditionalFormatting>
  <conditionalFormatting sqref="BI117">
    <cfRule type="expression" dxfId="8784" priority="1815">
      <formula>IF(BI118=TRUE,TRUE,FALSE)</formula>
    </cfRule>
  </conditionalFormatting>
  <conditionalFormatting sqref="BI119">
    <cfRule type="expression" dxfId="8783" priority="1721">
      <formula>IF(BI120=TRUE,TRUE,FALSE)</formula>
    </cfRule>
    <cfRule type="expression" dxfId="8782" priority="1720">
      <formula>IF(OR(BI$39="S / VC-Lot",BI$39="ST-Lot",BI$39="PT1",BI$39="PT2",BI$39="SOP",BI$39="SOP + 90 days"),TRUE,FALSE)</formula>
    </cfRule>
  </conditionalFormatting>
  <conditionalFormatting sqref="BJ45">
    <cfRule type="expression" dxfId="8781" priority="18053">
      <formula>IF(BJ46=TRUE,TRUE,FALSE)</formula>
    </cfRule>
  </conditionalFormatting>
  <conditionalFormatting sqref="BJ47">
    <cfRule type="expression" dxfId="8780" priority="17767">
      <formula>IF(BJ48=TRUE,TRUE,FALSE)</formula>
    </cfRule>
  </conditionalFormatting>
  <conditionalFormatting sqref="BJ49">
    <cfRule type="expression" dxfId="8779" priority="17109">
      <formula>IF(BJ50=TRUE,TRUE,FALSE)</formula>
    </cfRule>
  </conditionalFormatting>
  <conditionalFormatting sqref="BJ51">
    <cfRule type="expression" dxfId="8778" priority="16823">
      <formula>IF(BJ52=TRUE,TRUE,FALSE)</formula>
    </cfRule>
  </conditionalFormatting>
  <conditionalFormatting sqref="BJ53">
    <cfRule type="expression" dxfId="8777" priority="16165">
      <formula>IF(BJ54=TRUE,TRUE,FALSE)</formula>
    </cfRule>
  </conditionalFormatting>
  <conditionalFormatting sqref="BJ55">
    <cfRule type="expression" dxfId="8776" priority="15879">
      <formula>IF(BJ56=TRUE,TRUE,FALSE)</formula>
    </cfRule>
  </conditionalFormatting>
  <conditionalFormatting sqref="BJ57">
    <cfRule type="expression" dxfId="8775" priority="15221">
      <formula>IF(BJ58=TRUE,TRUE,FALSE)</formula>
    </cfRule>
  </conditionalFormatting>
  <conditionalFormatting sqref="BJ59">
    <cfRule type="expression" dxfId="8774" priority="14935">
      <formula>IF(BJ60=TRUE,TRUE,FALSE)</formula>
    </cfRule>
  </conditionalFormatting>
  <conditionalFormatting sqref="BJ61">
    <cfRule type="expression" dxfId="8773" priority="14277">
      <formula>IF(BJ62=TRUE,TRUE,FALSE)</formula>
    </cfRule>
  </conditionalFormatting>
  <conditionalFormatting sqref="BJ63">
    <cfRule type="expression" dxfId="8772" priority="13991">
      <formula>IF(BJ64=TRUE,TRUE,FALSE)</formula>
    </cfRule>
  </conditionalFormatting>
  <conditionalFormatting sqref="BJ65">
    <cfRule type="expression" dxfId="8771" priority="13333">
      <formula>IF(BJ66=TRUE,TRUE,FALSE)</formula>
    </cfRule>
  </conditionalFormatting>
  <conditionalFormatting sqref="BJ67">
    <cfRule type="expression" dxfId="8770" priority="13047">
      <formula>IF(BJ68=TRUE,TRUE,FALSE)</formula>
    </cfRule>
  </conditionalFormatting>
  <conditionalFormatting sqref="BJ69">
    <cfRule type="expression" dxfId="8769" priority="12389">
      <formula>IF(BJ70=TRUE,TRUE,FALSE)</formula>
    </cfRule>
  </conditionalFormatting>
  <conditionalFormatting sqref="BJ71">
    <cfRule type="expression" dxfId="8768" priority="12103">
      <formula>IF(BJ72=TRUE,TRUE,FALSE)</formula>
    </cfRule>
  </conditionalFormatting>
  <conditionalFormatting sqref="BJ73">
    <cfRule type="expression" dxfId="8767" priority="11445">
      <formula>IF(BJ74=TRUE,TRUE,FALSE)</formula>
    </cfRule>
  </conditionalFormatting>
  <conditionalFormatting sqref="BJ75">
    <cfRule type="expression" dxfId="8766" priority="11159">
      <formula>IF(BJ76=TRUE,TRUE,FALSE)</formula>
    </cfRule>
  </conditionalFormatting>
  <conditionalFormatting sqref="BJ77">
    <cfRule type="expression" dxfId="8765" priority="10501">
      <formula>IF(BJ78=TRUE,TRUE,FALSE)</formula>
    </cfRule>
  </conditionalFormatting>
  <conditionalFormatting sqref="BJ79">
    <cfRule type="expression" dxfId="8764" priority="10215">
      <formula>IF(BJ80=TRUE,TRUE,FALSE)</formula>
    </cfRule>
  </conditionalFormatting>
  <conditionalFormatting sqref="BJ81">
    <cfRule type="expression" dxfId="8763" priority="9557">
      <formula>IF(BJ82=TRUE,TRUE,FALSE)</formula>
    </cfRule>
  </conditionalFormatting>
  <conditionalFormatting sqref="BJ83">
    <cfRule type="expression" dxfId="8762" priority="9271">
      <formula>IF(BJ84=TRUE,TRUE,FALSE)</formula>
    </cfRule>
  </conditionalFormatting>
  <conditionalFormatting sqref="BJ85">
    <cfRule type="expression" dxfId="8761" priority="8613">
      <formula>IF(BJ86=TRUE,TRUE,FALSE)</formula>
    </cfRule>
  </conditionalFormatting>
  <conditionalFormatting sqref="BJ87">
    <cfRule type="expression" dxfId="8760" priority="8327">
      <formula>IF(BJ88=TRUE,TRUE,FALSE)</formula>
    </cfRule>
  </conditionalFormatting>
  <conditionalFormatting sqref="BJ89">
    <cfRule type="expression" dxfId="8759" priority="7669">
      <formula>IF(BJ90=TRUE,TRUE,FALSE)</formula>
    </cfRule>
  </conditionalFormatting>
  <conditionalFormatting sqref="BJ91">
    <cfRule type="expression" dxfId="8758" priority="7383">
      <formula>IF(BJ92=TRUE,TRUE,FALSE)</formula>
    </cfRule>
  </conditionalFormatting>
  <conditionalFormatting sqref="BJ93">
    <cfRule type="expression" dxfId="8757" priority="6725">
      <formula>IF(BJ94=TRUE,TRUE,FALSE)</formula>
    </cfRule>
  </conditionalFormatting>
  <conditionalFormatting sqref="BJ95">
    <cfRule type="expression" dxfId="8756" priority="6439">
      <formula>IF(BJ96=TRUE,TRUE,FALSE)</formula>
    </cfRule>
    <cfRule type="expression" dxfId="8755" priority="6438">
      <formula>IF(OR(BJ$39="S / VC-Lot",BJ$39="ST-Lot",BJ$39="PT1",BJ$39="PT2",BJ$39="SOP",BJ$39="SOP + 90 days"),TRUE,FALSE)</formula>
    </cfRule>
  </conditionalFormatting>
  <conditionalFormatting sqref="BJ97">
    <cfRule type="expression" dxfId="8754" priority="5781">
      <formula>IF(BJ98=TRUE,TRUE,FALSE)</formula>
    </cfRule>
  </conditionalFormatting>
  <conditionalFormatting sqref="BJ99">
    <cfRule type="expression" dxfId="8753" priority="5495">
      <formula>IF(BJ100=TRUE,TRUE,FALSE)</formula>
    </cfRule>
    <cfRule type="expression" dxfId="8752" priority="5494">
      <formula>IF(OR(BJ$39="S / VC-Lot",BJ$39="ST-Lot",BJ$39="PT1",BJ$39="PT2",BJ$39="SOP",BJ$39="SOP + 90 days"),TRUE,FALSE)</formula>
    </cfRule>
  </conditionalFormatting>
  <conditionalFormatting sqref="BJ101">
    <cfRule type="expression" dxfId="8751" priority="4837">
      <formula>IF(BJ102=TRUE,TRUE,FALSE)</formula>
    </cfRule>
  </conditionalFormatting>
  <conditionalFormatting sqref="BJ103">
    <cfRule type="expression" dxfId="8750" priority="4551">
      <formula>IF(BJ104=TRUE,TRUE,FALSE)</formula>
    </cfRule>
    <cfRule type="expression" dxfId="8749" priority="4550">
      <formula>IF(OR(BJ$39="S / VC-Lot",BJ$39="ST-Lot",BJ$39="PT1",BJ$39="PT2",BJ$39="SOP",BJ$39="SOP + 90 days"),TRUE,FALSE)</formula>
    </cfRule>
  </conditionalFormatting>
  <conditionalFormatting sqref="BJ105">
    <cfRule type="expression" dxfId="8748" priority="3893">
      <formula>IF(BJ106=TRUE,TRUE,FALSE)</formula>
    </cfRule>
  </conditionalFormatting>
  <conditionalFormatting sqref="BJ107">
    <cfRule type="expression" dxfId="8747" priority="3606">
      <formula>IF(OR(BJ$39="S / VC-Lot",BJ$39="ST-Lot",BJ$39="PT1",BJ$39="PT2",BJ$39="SOP",BJ$39="SOP + 90 days"),TRUE,FALSE)</formula>
    </cfRule>
    <cfRule type="expression" dxfId="8746" priority="3607">
      <formula>IF(BJ108=TRUE,TRUE,FALSE)</formula>
    </cfRule>
  </conditionalFormatting>
  <conditionalFormatting sqref="BJ109">
    <cfRule type="expression" dxfId="8745" priority="2949">
      <formula>IF(BJ110=TRUE,TRUE,FALSE)</formula>
    </cfRule>
  </conditionalFormatting>
  <conditionalFormatting sqref="BJ111">
    <cfRule type="expression" dxfId="8744" priority="2663">
      <formula>IF(BJ112=TRUE,TRUE,FALSE)</formula>
    </cfRule>
    <cfRule type="expression" dxfId="8743" priority="2662">
      <formula>IF(OR(BJ$39="S / VC-Lot",BJ$39="ST-Lot",BJ$39="PT1",BJ$39="PT2",BJ$39="SOP",BJ$39="SOP + 90 days"),TRUE,FALSE)</formula>
    </cfRule>
  </conditionalFormatting>
  <conditionalFormatting sqref="BJ113">
    <cfRule type="expression" dxfId="8742" priority="2005">
      <formula>IF(BJ114=TRUE,TRUE,FALSE)</formula>
    </cfRule>
  </conditionalFormatting>
  <conditionalFormatting sqref="BJ115">
    <cfRule type="expression" dxfId="8741" priority="1910">
      <formula>IF(OR(BJ$39="S / VC-Lot",BJ$39="ST-Lot",BJ$39="PT1",BJ$39="PT2",BJ$39="SOP",BJ$39="SOP + 90 days"),TRUE,FALSE)</formula>
    </cfRule>
    <cfRule type="expression" dxfId="8740" priority="1911">
      <formula>IF(BJ116=TRUE,TRUE,FALSE)</formula>
    </cfRule>
  </conditionalFormatting>
  <conditionalFormatting sqref="BJ117">
    <cfRule type="expression" dxfId="8739" priority="1813">
      <formula>IF(BJ118=TRUE,TRUE,FALSE)</formula>
    </cfRule>
  </conditionalFormatting>
  <conditionalFormatting sqref="BJ119">
    <cfRule type="expression" dxfId="8738" priority="1718">
      <formula>IF(OR(BJ$39="S / VC-Lot",BJ$39="ST-Lot",BJ$39="PT1",BJ$39="PT2",BJ$39="SOP",BJ$39="SOP + 90 days"),TRUE,FALSE)</formula>
    </cfRule>
    <cfRule type="expression" dxfId="8737" priority="1719">
      <formula>IF(BJ120=TRUE,TRUE,FALSE)</formula>
    </cfRule>
  </conditionalFormatting>
  <conditionalFormatting sqref="BK45">
    <cfRule type="expression" dxfId="8736" priority="18051">
      <formula>IF(BK46=TRUE,TRUE,FALSE)</formula>
    </cfRule>
  </conditionalFormatting>
  <conditionalFormatting sqref="BK47">
    <cfRule type="expression" dxfId="8735" priority="17765">
      <formula>IF(BK48=TRUE,TRUE,FALSE)</formula>
    </cfRule>
  </conditionalFormatting>
  <conditionalFormatting sqref="BK49">
    <cfRule type="expression" dxfId="8734" priority="17107">
      <formula>IF(BK50=TRUE,TRUE,FALSE)</formula>
    </cfRule>
  </conditionalFormatting>
  <conditionalFormatting sqref="BK51">
    <cfRule type="expression" dxfId="8733" priority="16821">
      <formula>IF(BK52=TRUE,TRUE,FALSE)</formula>
    </cfRule>
  </conditionalFormatting>
  <conditionalFormatting sqref="BK53">
    <cfRule type="expression" dxfId="8732" priority="16163">
      <formula>IF(BK54=TRUE,TRUE,FALSE)</formula>
    </cfRule>
  </conditionalFormatting>
  <conditionalFormatting sqref="BK55">
    <cfRule type="expression" dxfId="8731" priority="15877">
      <formula>IF(BK56=TRUE,TRUE,FALSE)</formula>
    </cfRule>
  </conditionalFormatting>
  <conditionalFormatting sqref="BK57">
    <cfRule type="expression" dxfId="8730" priority="15219">
      <formula>IF(BK58=TRUE,TRUE,FALSE)</formula>
    </cfRule>
  </conditionalFormatting>
  <conditionalFormatting sqref="BK59">
    <cfRule type="expression" dxfId="8729" priority="14933">
      <formula>IF(BK60=TRUE,TRUE,FALSE)</formula>
    </cfRule>
  </conditionalFormatting>
  <conditionalFormatting sqref="BK61">
    <cfRule type="expression" dxfId="8728" priority="14275">
      <formula>IF(BK62=TRUE,TRUE,FALSE)</formula>
    </cfRule>
  </conditionalFormatting>
  <conditionalFormatting sqref="BK63">
    <cfRule type="expression" dxfId="8727" priority="13989">
      <formula>IF(BK64=TRUE,TRUE,FALSE)</formula>
    </cfRule>
  </conditionalFormatting>
  <conditionalFormatting sqref="BK65">
    <cfRule type="expression" dxfId="8726" priority="13331">
      <formula>IF(BK66=TRUE,TRUE,FALSE)</formula>
    </cfRule>
  </conditionalFormatting>
  <conditionalFormatting sqref="BK67">
    <cfRule type="expression" dxfId="8725" priority="13045">
      <formula>IF(BK68=TRUE,TRUE,FALSE)</formula>
    </cfRule>
  </conditionalFormatting>
  <conditionalFormatting sqref="BK69">
    <cfRule type="expression" dxfId="8724" priority="12387">
      <formula>IF(BK70=TRUE,TRUE,FALSE)</formula>
    </cfRule>
  </conditionalFormatting>
  <conditionalFormatting sqref="BK71">
    <cfRule type="expression" dxfId="8723" priority="12101">
      <formula>IF(BK72=TRUE,TRUE,FALSE)</formula>
    </cfRule>
  </conditionalFormatting>
  <conditionalFormatting sqref="BK73">
    <cfRule type="expression" dxfId="8722" priority="11443">
      <formula>IF(BK74=TRUE,TRUE,FALSE)</formula>
    </cfRule>
  </conditionalFormatting>
  <conditionalFormatting sqref="BK75">
    <cfRule type="expression" dxfId="8721" priority="11157">
      <formula>IF(BK76=TRUE,TRUE,FALSE)</formula>
    </cfRule>
  </conditionalFormatting>
  <conditionalFormatting sqref="BK77">
    <cfRule type="expression" dxfId="8720" priority="10499">
      <formula>IF(BK78=TRUE,TRUE,FALSE)</formula>
    </cfRule>
  </conditionalFormatting>
  <conditionalFormatting sqref="BK79">
    <cfRule type="expression" dxfId="8719" priority="10213">
      <formula>IF(BK80=TRUE,TRUE,FALSE)</formula>
    </cfRule>
  </conditionalFormatting>
  <conditionalFormatting sqref="BK81">
    <cfRule type="expression" dxfId="8718" priority="9555">
      <formula>IF(BK82=TRUE,TRUE,FALSE)</formula>
    </cfRule>
  </conditionalFormatting>
  <conditionalFormatting sqref="BK83">
    <cfRule type="expression" dxfId="8717" priority="9269">
      <formula>IF(BK84=TRUE,TRUE,FALSE)</formula>
    </cfRule>
  </conditionalFormatting>
  <conditionalFormatting sqref="BK85">
    <cfRule type="expression" dxfId="8716" priority="8611">
      <formula>IF(BK86=TRUE,TRUE,FALSE)</formula>
    </cfRule>
  </conditionalFormatting>
  <conditionalFormatting sqref="BK87">
    <cfRule type="expression" dxfId="8715" priority="8325">
      <formula>IF(BK88=TRUE,TRUE,FALSE)</formula>
    </cfRule>
  </conditionalFormatting>
  <conditionalFormatting sqref="BK89">
    <cfRule type="expression" dxfId="8714" priority="7667">
      <formula>IF(BK90=TRUE,TRUE,FALSE)</formula>
    </cfRule>
  </conditionalFormatting>
  <conditionalFormatting sqref="BK91">
    <cfRule type="expression" dxfId="8713" priority="7381">
      <formula>IF(BK92=TRUE,TRUE,FALSE)</formula>
    </cfRule>
  </conditionalFormatting>
  <conditionalFormatting sqref="BK93">
    <cfRule type="expression" dxfId="8712" priority="6723">
      <formula>IF(BK94=TRUE,TRUE,FALSE)</formula>
    </cfRule>
  </conditionalFormatting>
  <conditionalFormatting sqref="BK95">
    <cfRule type="expression" dxfId="8711" priority="6436">
      <formula>IF(OR(BK$39="S / VC-Lot",BK$39="ST-Lot",BK$39="PT1",BK$39="PT2",BK$39="SOP",BK$39="SOP + 90 days"),TRUE,FALSE)</formula>
    </cfRule>
    <cfRule type="expression" dxfId="8710" priority="6437">
      <formula>IF(BK96=TRUE,TRUE,FALSE)</formula>
    </cfRule>
  </conditionalFormatting>
  <conditionalFormatting sqref="BK97">
    <cfRule type="expression" dxfId="8709" priority="5779">
      <formula>IF(BK98=TRUE,TRUE,FALSE)</formula>
    </cfRule>
  </conditionalFormatting>
  <conditionalFormatting sqref="BK99">
    <cfRule type="expression" dxfId="8708" priority="5492">
      <formula>IF(OR(BK$39="S / VC-Lot",BK$39="ST-Lot",BK$39="PT1",BK$39="PT2",BK$39="SOP",BK$39="SOP + 90 days"),TRUE,FALSE)</formula>
    </cfRule>
    <cfRule type="expression" dxfId="8707" priority="5493">
      <formula>IF(BK100=TRUE,TRUE,FALSE)</formula>
    </cfRule>
  </conditionalFormatting>
  <conditionalFormatting sqref="BK101">
    <cfRule type="expression" dxfId="8706" priority="4835">
      <formula>IF(BK102=TRUE,TRUE,FALSE)</formula>
    </cfRule>
  </conditionalFormatting>
  <conditionalFormatting sqref="BK103">
    <cfRule type="expression" dxfId="8705" priority="4548">
      <formula>IF(OR(BK$39="S / VC-Lot",BK$39="ST-Lot",BK$39="PT1",BK$39="PT2",BK$39="SOP",BK$39="SOP + 90 days"),TRUE,FALSE)</formula>
    </cfRule>
    <cfRule type="expression" dxfId="8704" priority="4549">
      <formula>IF(BK104=TRUE,TRUE,FALSE)</formula>
    </cfRule>
  </conditionalFormatting>
  <conditionalFormatting sqref="BK105">
    <cfRule type="expression" dxfId="8703" priority="3891">
      <formula>IF(BK106=TRUE,TRUE,FALSE)</formula>
    </cfRule>
  </conditionalFormatting>
  <conditionalFormatting sqref="BK107">
    <cfRule type="expression" dxfId="8702" priority="3604">
      <formula>IF(OR(BK$39="S / VC-Lot",BK$39="ST-Lot",BK$39="PT1",BK$39="PT2",BK$39="SOP",BK$39="SOP + 90 days"),TRUE,FALSE)</formula>
    </cfRule>
    <cfRule type="expression" dxfId="8701" priority="3605">
      <formula>IF(BK108=TRUE,TRUE,FALSE)</formula>
    </cfRule>
  </conditionalFormatting>
  <conditionalFormatting sqref="BK109">
    <cfRule type="expression" dxfId="8700" priority="2947">
      <formula>IF(BK110=TRUE,TRUE,FALSE)</formula>
    </cfRule>
  </conditionalFormatting>
  <conditionalFormatting sqref="BK111">
    <cfRule type="expression" dxfId="8699" priority="2661">
      <formula>IF(BK112=TRUE,TRUE,FALSE)</formula>
    </cfRule>
    <cfRule type="expression" dxfId="8698" priority="2660">
      <formula>IF(OR(BK$39="S / VC-Lot",BK$39="ST-Lot",BK$39="PT1",BK$39="PT2",BK$39="SOP",BK$39="SOP + 90 days"),TRUE,FALSE)</formula>
    </cfRule>
  </conditionalFormatting>
  <conditionalFormatting sqref="BK113">
    <cfRule type="expression" dxfId="8697" priority="2003">
      <formula>IF(BK114=TRUE,TRUE,FALSE)</formula>
    </cfRule>
  </conditionalFormatting>
  <conditionalFormatting sqref="BK115">
    <cfRule type="expression" dxfId="8696" priority="1908">
      <formula>IF(OR(BK$39="S / VC-Lot",BK$39="ST-Lot",BK$39="PT1",BK$39="PT2",BK$39="SOP",BK$39="SOP + 90 days"),TRUE,FALSE)</formula>
    </cfRule>
    <cfRule type="expression" dxfId="8695" priority="1909">
      <formula>IF(BK116=TRUE,TRUE,FALSE)</formula>
    </cfRule>
  </conditionalFormatting>
  <conditionalFormatting sqref="BK117">
    <cfRule type="expression" dxfId="8694" priority="1811">
      <formula>IF(BK118=TRUE,TRUE,FALSE)</formula>
    </cfRule>
  </conditionalFormatting>
  <conditionalFormatting sqref="BK119">
    <cfRule type="expression" dxfId="8693" priority="1717">
      <formula>IF(BK120=TRUE,TRUE,FALSE)</formula>
    </cfRule>
    <cfRule type="expression" dxfId="8692" priority="1716">
      <formula>IF(OR(BK$39="S / VC-Lot",BK$39="ST-Lot",BK$39="PT1",BK$39="PT2",BK$39="SOP",BK$39="SOP + 90 days"),TRUE,FALSE)</formula>
    </cfRule>
  </conditionalFormatting>
  <conditionalFormatting sqref="BL45">
    <cfRule type="expression" dxfId="8691" priority="18049">
      <formula>IF(BL46=TRUE,TRUE,FALSE)</formula>
    </cfRule>
  </conditionalFormatting>
  <conditionalFormatting sqref="BL47">
    <cfRule type="expression" dxfId="8690" priority="17763">
      <formula>IF(BL48=TRUE,TRUE,FALSE)</formula>
    </cfRule>
  </conditionalFormatting>
  <conditionalFormatting sqref="BL49">
    <cfRule type="expression" dxfId="8689" priority="17105">
      <formula>IF(BL50=TRUE,TRUE,FALSE)</formula>
    </cfRule>
  </conditionalFormatting>
  <conditionalFormatting sqref="BL51">
    <cfRule type="expression" dxfId="8688" priority="16819">
      <formula>IF(BL52=TRUE,TRUE,FALSE)</formula>
    </cfRule>
  </conditionalFormatting>
  <conditionalFormatting sqref="BL53">
    <cfRule type="expression" dxfId="8687" priority="16161">
      <formula>IF(BL54=TRUE,TRUE,FALSE)</formula>
    </cfRule>
  </conditionalFormatting>
  <conditionalFormatting sqref="BL55">
    <cfRule type="expression" dxfId="8686" priority="15875">
      <formula>IF(BL56=TRUE,TRUE,FALSE)</formula>
    </cfRule>
  </conditionalFormatting>
  <conditionalFormatting sqref="BL57">
    <cfRule type="expression" dxfId="8685" priority="15217">
      <formula>IF(BL58=TRUE,TRUE,FALSE)</formula>
    </cfRule>
  </conditionalFormatting>
  <conditionalFormatting sqref="BL59">
    <cfRule type="expression" dxfId="8684" priority="14931">
      <formula>IF(BL60=TRUE,TRUE,FALSE)</formula>
    </cfRule>
  </conditionalFormatting>
  <conditionalFormatting sqref="BL61">
    <cfRule type="expression" dxfId="8683" priority="14273">
      <formula>IF(BL62=TRUE,TRUE,FALSE)</formula>
    </cfRule>
  </conditionalFormatting>
  <conditionalFormatting sqref="BL63">
    <cfRule type="expression" dxfId="8682" priority="13987">
      <formula>IF(BL64=TRUE,TRUE,FALSE)</formula>
    </cfRule>
  </conditionalFormatting>
  <conditionalFormatting sqref="BL65">
    <cfRule type="expression" dxfId="8681" priority="13329">
      <formula>IF(BL66=TRUE,TRUE,FALSE)</formula>
    </cfRule>
  </conditionalFormatting>
  <conditionalFormatting sqref="BL67">
    <cfRule type="expression" dxfId="8680" priority="13043">
      <formula>IF(BL68=TRUE,TRUE,FALSE)</formula>
    </cfRule>
  </conditionalFormatting>
  <conditionalFormatting sqref="BL69">
    <cfRule type="expression" dxfId="8679" priority="12385">
      <formula>IF(BL70=TRUE,TRUE,FALSE)</formula>
    </cfRule>
  </conditionalFormatting>
  <conditionalFormatting sqref="BL71">
    <cfRule type="expression" dxfId="8678" priority="12099">
      <formula>IF(BL72=TRUE,TRUE,FALSE)</formula>
    </cfRule>
  </conditionalFormatting>
  <conditionalFormatting sqref="BL73">
    <cfRule type="expression" dxfId="8677" priority="11441">
      <formula>IF(BL74=TRUE,TRUE,FALSE)</formula>
    </cfRule>
  </conditionalFormatting>
  <conditionalFormatting sqref="BL75">
    <cfRule type="expression" dxfId="8676" priority="11155">
      <formula>IF(BL76=TRUE,TRUE,FALSE)</formula>
    </cfRule>
  </conditionalFormatting>
  <conditionalFormatting sqref="BL77">
    <cfRule type="expression" dxfId="8675" priority="10497">
      <formula>IF(BL78=TRUE,TRUE,FALSE)</formula>
    </cfRule>
  </conditionalFormatting>
  <conditionalFormatting sqref="BL79">
    <cfRule type="expression" dxfId="8674" priority="10211">
      <formula>IF(BL80=TRUE,TRUE,FALSE)</formula>
    </cfRule>
  </conditionalFormatting>
  <conditionalFormatting sqref="BL81">
    <cfRule type="expression" dxfId="8673" priority="9553">
      <formula>IF(BL82=TRUE,TRUE,FALSE)</formula>
    </cfRule>
  </conditionalFormatting>
  <conditionalFormatting sqref="BL83">
    <cfRule type="expression" dxfId="8672" priority="9267">
      <formula>IF(BL84=TRUE,TRUE,FALSE)</formula>
    </cfRule>
  </conditionalFormatting>
  <conditionalFormatting sqref="BL85">
    <cfRule type="expression" dxfId="8671" priority="8609">
      <formula>IF(BL86=TRUE,TRUE,FALSE)</formula>
    </cfRule>
  </conditionalFormatting>
  <conditionalFormatting sqref="BL87">
    <cfRule type="expression" dxfId="8670" priority="8323">
      <formula>IF(BL88=TRUE,TRUE,FALSE)</formula>
    </cfRule>
  </conditionalFormatting>
  <conditionalFormatting sqref="BL89">
    <cfRule type="expression" dxfId="8669" priority="7665">
      <formula>IF(BL90=TRUE,TRUE,FALSE)</formula>
    </cfRule>
  </conditionalFormatting>
  <conditionalFormatting sqref="BL91">
    <cfRule type="expression" dxfId="8668" priority="7379">
      <formula>IF(BL92=TRUE,TRUE,FALSE)</formula>
    </cfRule>
  </conditionalFormatting>
  <conditionalFormatting sqref="BL93">
    <cfRule type="expression" dxfId="8667" priority="6721">
      <formula>IF(BL94=TRUE,TRUE,FALSE)</formula>
    </cfRule>
  </conditionalFormatting>
  <conditionalFormatting sqref="BL95">
    <cfRule type="expression" dxfId="8666" priority="6435">
      <formula>IF(BL96=TRUE,TRUE,FALSE)</formula>
    </cfRule>
    <cfRule type="expression" dxfId="8665" priority="6434">
      <formula>IF(OR(BL$39="S / VC-Lot",BL$39="ST-Lot",BL$39="PT1",BL$39="PT2",BL$39="SOP",BL$39="SOP + 90 days"),TRUE,FALSE)</formula>
    </cfRule>
  </conditionalFormatting>
  <conditionalFormatting sqref="BL97">
    <cfRule type="expression" dxfId="8664" priority="5777">
      <formula>IF(BL98=TRUE,TRUE,FALSE)</formula>
    </cfRule>
  </conditionalFormatting>
  <conditionalFormatting sqref="BL99">
    <cfRule type="expression" dxfId="8663" priority="5490">
      <formula>IF(OR(BL$39="S / VC-Lot",BL$39="ST-Lot",BL$39="PT1",BL$39="PT2",BL$39="SOP",BL$39="SOP + 90 days"),TRUE,FALSE)</formula>
    </cfRule>
    <cfRule type="expression" dxfId="8662" priority="5491">
      <formula>IF(BL100=TRUE,TRUE,FALSE)</formula>
    </cfRule>
  </conditionalFormatting>
  <conditionalFormatting sqref="BL101">
    <cfRule type="expression" dxfId="8661" priority="4833">
      <formula>IF(BL102=TRUE,TRUE,FALSE)</formula>
    </cfRule>
  </conditionalFormatting>
  <conditionalFormatting sqref="BL103">
    <cfRule type="expression" dxfId="8660" priority="4546">
      <formula>IF(OR(BL$39="S / VC-Lot",BL$39="ST-Lot",BL$39="PT1",BL$39="PT2",BL$39="SOP",BL$39="SOP + 90 days"),TRUE,FALSE)</formula>
    </cfRule>
    <cfRule type="expression" dxfId="8659" priority="4547">
      <formula>IF(BL104=TRUE,TRUE,FALSE)</formula>
    </cfRule>
  </conditionalFormatting>
  <conditionalFormatting sqref="BL105">
    <cfRule type="expression" dxfId="8658" priority="3889">
      <formula>IF(BL106=TRUE,TRUE,FALSE)</formula>
    </cfRule>
  </conditionalFormatting>
  <conditionalFormatting sqref="BL107">
    <cfRule type="expression" dxfId="8657" priority="3602">
      <formula>IF(OR(BL$39="S / VC-Lot",BL$39="ST-Lot",BL$39="PT1",BL$39="PT2",BL$39="SOP",BL$39="SOP + 90 days"),TRUE,FALSE)</formula>
    </cfRule>
    <cfRule type="expression" dxfId="8656" priority="3603">
      <formula>IF(BL108=TRUE,TRUE,FALSE)</formula>
    </cfRule>
  </conditionalFormatting>
  <conditionalFormatting sqref="BL109">
    <cfRule type="expression" dxfId="8655" priority="2945">
      <formula>IF(BL110=TRUE,TRUE,FALSE)</formula>
    </cfRule>
  </conditionalFormatting>
  <conditionalFormatting sqref="BL111">
    <cfRule type="expression" dxfId="8654" priority="2659">
      <formula>IF(BL112=TRUE,TRUE,FALSE)</formula>
    </cfRule>
    <cfRule type="expression" dxfId="8653" priority="2658">
      <formula>IF(OR(BL$39="S / VC-Lot",BL$39="ST-Lot",BL$39="PT1",BL$39="PT2",BL$39="SOP",BL$39="SOP + 90 days"),TRUE,FALSE)</formula>
    </cfRule>
  </conditionalFormatting>
  <conditionalFormatting sqref="BL113">
    <cfRule type="expression" dxfId="8652" priority="2001">
      <formula>IF(BL114=TRUE,TRUE,FALSE)</formula>
    </cfRule>
  </conditionalFormatting>
  <conditionalFormatting sqref="BL115">
    <cfRule type="expression" dxfId="8651" priority="1906">
      <formula>IF(OR(BL$39="S / VC-Lot",BL$39="ST-Lot",BL$39="PT1",BL$39="PT2",BL$39="SOP",BL$39="SOP + 90 days"),TRUE,FALSE)</formula>
    </cfRule>
    <cfRule type="expression" dxfId="8650" priority="1907">
      <formula>IF(BL116=TRUE,TRUE,FALSE)</formula>
    </cfRule>
  </conditionalFormatting>
  <conditionalFormatting sqref="BL117">
    <cfRule type="expression" dxfId="8649" priority="1809">
      <formula>IF(BL118=TRUE,TRUE,FALSE)</formula>
    </cfRule>
  </conditionalFormatting>
  <conditionalFormatting sqref="BL119">
    <cfRule type="expression" dxfId="8648" priority="1714">
      <formula>IF(OR(BL$39="S / VC-Lot",BL$39="ST-Lot",BL$39="PT1",BL$39="PT2",BL$39="SOP",BL$39="SOP + 90 days"),TRUE,FALSE)</formula>
    </cfRule>
    <cfRule type="expression" dxfId="8647" priority="1715">
      <formula>IF(BL120=TRUE,TRUE,FALSE)</formula>
    </cfRule>
  </conditionalFormatting>
  <conditionalFormatting sqref="BM45">
    <cfRule type="expression" dxfId="8646" priority="18047">
      <formula>IF(BM46=TRUE,TRUE,FALSE)</formula>
    </cfRule>
  </conditionalFormatting>
  <conditionalFormatting sqref="BM47">
    <cfRule type="expression" dxfId="8645" priority="17761">
      <formula>IF(BM48=TRUE,TRUE,FALSE)</formula>
    </cfRule>
  </conditionalFormatting>
  <conditionalFormatting sqref="BM49">
    <cfRule type="expression" dxfId="8644" priority="17103">
      <formula>IF(BM50=TRUE,TRUE,FALSE)</formula>
    </cfRule>
  </conditionalFormatting>
  <conditionalFormatting sqref="BM51">
    <cfRule type="expression" dxfId="8643" priority="16817">
      <formula>IF(BM52=TRUE,TRUE,FALSE)</formula>
    </cfRule>
  </conditionalFormatting>
  <conditionalFormatting sqref="BM53">
    <cfRule type="expression" dxfId="8642" priority="16159">
      <formula>IF(BM54=TRUE,TRUE,FALSE)</formula>
    </cfRule>
  </conditionalFormatting>
  <conditionalFormatting sqref="BM55">
    <cfRule type="expression" dxfId="8641" priority="15873">
      <formula>IF(BM56=TRUE,TRUE,FALSE)</formula>
    </cfRule>
  </conditionalFormatting>
  <conditionalFormatting sqref="BM57">
    <cfRule type="expression" dxfId="8640" priority="15215">
      <formula>IF(BM58=TRUE,TRUE,FALSE)</formula>
    </cfRule>
  </conditionalFormatting>
  <conditionalFormatting sqref="BM59">
    <cfRule type="expression" dxfId="8639" priority="14929">
      <formula>IF(BM60=TRUE,TRUE,FALSE)</formula>
    </cfRule>
  </conditionalFormatting>
  <conditionalFormatting sqref="BM61">
    <cfRule type="expression" dxfId="8638" priority="14271">
      <formula>IF(BM62=TRUE,TRUE,FALSE)</formula>
    </cfRule>
  </conditionalFormatting>
  <conditionalFormatting sqref="BM63">
    <cfRule type="expression" dxfId="8637" priority="13985">
      <formula>IF(BM64=TRUE,TRUE,FALSE)</formula>
    </cfRule>
  </conditionalFormatting>
  <conditionalFormatting sqref="BM65">
    <cfRule type="expression" dxfId="8636" priority="13327">
      <formula>IF(BM66=TRUE,TRUE,FALSE)</formula>
    </cfRule>
  </conditionalFormatting>
  <conditionalFormatting sqref="BM67">
    <cfRule type="expression" dxfId="8635" priority="13041">
      <formula>IF(BM68=TRUE,TRUE,FALSE)</formula>
    </cfRule>
  </conditionalFormatting>
  <conditionalFormatting sqref="BM69">
    <cfRule type="expression" dxfId="8634" priority="12383">
      <formula>IF(BM70=TRUE,TRUE,FALSE)</formula>
    </cfRule>
  </conditionalFormatting>
  <conditionalFormatting sqref="BM71">
    <cfRule type="expression" dxfId="8633" priority="12097">
      <formula>IF(BM72=TRUE,TRUE,FALSE)</formula>
    </cfRule>
  </conditionalFormatting>
  <conditionalFormatting sqref="BM73">
    <cfRule type="expression" dxfId="8632" priority="11439">
      <formula>IF(BM74=TRUE,TRUE,FALSE)</formula>
    </cfRule>
  </conditionalFormatting>
  <conditionalFormatting sqref="BM75">
    <cfRule type="expression" dxfId="8631" priority="11153">
      <formula>IF(BM76=TRUE,TRUE,FALSE)</formula>
    </cfRule>
  </conditionalFormatting>
  <conditionalFormatting sqref="BM77">
    <cfRule type="expression" dxfId="8630" priority="10495">
      <formula>IF(BM78=TRUE,TRUE,FALSE)</formula>
    </cfRule>
  </conditionalFormatting>
  <conditionalFormatting sqref="BM79">
    <cfRule type="expression" dxfId="8629" priority="10209">
      <formula>IF(BM80=TRUE,TRUE,FALSE)</formula>
    </cfRule>
  </conditionalFormatting>
  <conditionalFormatting sqref="BM81">
    <cfRule type="expression" dxfId="8628" priority="9551">
      <formula>IF(BM82=TRUE,TRUE,FALSE)</formula>
    </cfRule>
  </conditionalFormatting>
  <conditionalFormatting sqref="BM83">
    <cfRule type="expression" dxfId="8627" priority="9265">
      <formula>IF(BM84=TRUE,TRUE,FALSE)</formula>
    </cfRule>
  </conditionalFormatting>
  <conditionalFormatting sqref="BM85">
    <cfRule type="expression" dxfId="8626" priority="8607">
      <formula>IF(BM86=TRUE,TRUE,FALSE)</formula>
    </cfRule>
  </conditionalFormatting>
  <conditionalFormatting sqref="BM87">
    <cfRule type="expression" dxfId="8625" priority="8321">
      <formula>IF(BM88=TRUE,TRUE,FALSE)</formula>
    </cfRule>
  </conditionalFormatting>
  <conditionalFormatting sqref="BM89">
    <cfRule type="expression" dxfId="8624" priority="7663">
      <formula>IF(BM90=TRUE,TRUE,FALSE)</formula>
    </cfRule>
  </conditionalFormatting>
  <conditionalFormatting sqref="BM91">
    <cfRule type="expression" dxfId="8623" priority="7377">
      <formula>IF(BM92=TRUE,TRUE,FALSE)</formula>
    </cfRule>
  </conditionalFormatting>
  <conditionalFormatting sqref="BM93">
    <cfRule type="expression" dxfId="8622" priority="6719">
      <formula>IF(BM94=TRUE,TRUE,FALSE)</formula>
    </cfRule>
  </conditionalFormatting>
  <conditionalFormatting sqref="BM95">
    <cfRule type="expression" dxfId="8621" priority="6432">
      <formula>IF(OR(BM$39="S / VC-Lot",BM$39="ST-Lot",BM$39="PT1",BM$39="PT2",BM$39="SOP",BM$39="SOP + 90 days"),TRUE,FALSE)</formula>
    </cfRule>
    <cfRule type="expression" dxfId="8620" priority="6433">
      <formula>IF(BM96=TRUE,TRUE,FALSE)</formula>
    </cfRule>
  </conditionalFormatting>
  <conditionalFormatting sqref="BM97">
    <cfRule type="expression" dxfId="8619" priority="5775">
      <formula>IF(BM98=TRUE,TRUE,FALSE)</formula>
    </cfRule>
  </conditionalFormatting>
  <conditionalFormatting sqref="BM99">
    <cfRule type="expression" dxfId="8618" priority="5489">
      <formula>IF(BM100=TRUE,TRUE,FALSE)</formula>
    </cfRule>
    <cfRule type="expression" dxfId="8617" priority="5488">
      <formula>IF(OR(BM$39="S / VC-Lot",BM$39="ST-Lot",BM$39="PT1",BM$39="PT2",BM$39="SOP",BM$39="SOP + 90 days"),TRUE,FALSE)</formula>
    </cfRule>
  </conditionalFormatting>
  <conditionalFormatting sqref="BM101">
    <cfRule type="expression" dxfId="8616" priority="4831">
      <formula>IF(BM102=TRUE,TRUE,FALSE)</formula>
    </cfRule>
  </conditionalFormatting>
  <conditionalFormatting sqref="BM103">
    <cfRule type="expression" dxfId="8615" priority="4545">
      <formula>IF(BM104=TRUE,TRUE,FALSE)</formula>
    </cfRule>
    <cfRule type="expression" dxfId="8614" priority="4544">
      <formula>IF(OR(BM$39="S / VC-Lot",BM$39="ST-Lot",BM$39="PT1",BM$39="PT2",BM$39="SOP",BM$39="SOP + 90 days"),TRUE,FALSE)</formula>
    </cfRule>
  </conditionalFormatting>
  <conditionalFormatting sqref="BM105">
    <cfRule type="expression" dxfId="8613" priority="3887">
      <formula>IF(BM106=TRUE,TRUE,FALSE)</formula>
    </cfRule>
  </conditionalFormatting>
  <conditionalFormatting sqref="BM107">
    <cfRule type="expression" dxfId="8612" priority="3600">
      <formula>IF(OR(BM$39="S / VC-Lot",BM$39="ST-Lot",BM$39="PT1",BM$39="PT2",BM$39="SOP",BM$39="SOP + 90 days"),TRUE,FALSE)</formula>
    </cfRule>
    <cfRule type="expression" dxfId="8611" priority="3601">
      <formula>IF(BM108=TRUE,TRUE,FALSE)</formula>
    </cfRule>
  </conditionalFormatting>
  <conditionalFormatting sqref="BM109">
    <cfRule type="expression" dxfId="8610" priority="2943">
      <formula>IF(BM110=TRUE,TRUE,FALSE)</formula>
    </cfRule>
  </conditionalFormatting>
  <conditionalFormatting sqref="BM111">
    <cfRule type="expression" dxfId="8609" priority="2656">
      <formula>IF(OR(BM$39="S / VC-Lot",BM$39="ST-Lot",BM$39="PT1",BM$39="PT2",BM$39="SOP",BM$39="SOP + 90 days"),TRUE,FALSE)</formula>
    </cfRule>
    <cfRule type="expression" dxfId="8608" priority="2657">
      <formula>IF(BM112=TRUE,TRUE,FALSE)</formula>
    </cfRule>
  </conditionalFormatting>
  <conditionalFormatting sqref="BM113">
    <cfRule type="expression" dxfId="8607" priority="1999">
      <formula>IF(BM114=TRUE,TRUE,FALSE)</formula>
    </cfRule>
  </conditionalFormatting>
  <conditionalFormatting sqref="BM115">
    <cfRule type="expression" dxfId="8606" priority="1904">
      <formula>IF(OR(BM$39="S / VC-Lot",BM$39="ST-Lot",BM$39="PT1",BM$39="PT2",BM$39="SOP",BM$39="SOP + 90 days"),TRUE,FALSE)</formula>
    </cfRule>
    <cfRule type="expression" dxfId="8605" priority="1905">
      <formula>IF(BM116=TRUE,TRUE,FALSE)</formula>
    </cfRule>
  </conditionalFormatting>
  <conditionalFormatting sqref="BM117">
    <cfRule type="expression" dxfId="8604" priority="1807">
      <formula>IF(BM118=TRUE,TRUE,FALSE)</formula>
    </cfRule>
  </conditionalFormatting>
  <conditionalFormatting sqref="BM119">
    <cfRule type="expression" dxfId="8603" priority="1712">
      <formula>IF(OR(BM$39="S / VC-Lot",BM$39="ST-Lot",BM$39="PT1",BM$39="PT2",BM$39="SOP",BM$39="SOP + 90 days"),TRUE,FALSE)</formula>
    </cfRule>
    <cfRule type="expression" dxfId="8602" priority="1713">
      <formula>IF(BM120=TRUE,TRUE,FALSE)</formula>
    </cfRule>
  </conditionalFormatting>
  <conditionalFormatting sqref="BM16:BN18">
    <cfRule type="expression" dxfId="8601" priority="85330">
      <formula>IF(#REF!="option",TRUE,FALSE)</formula>
    </cfRule>
  </conditionalFormatting>
  <conditionalFormatting sqref="BN45">
    <cfRule type="expression" dxfId="8600" priority="18045">
      <formula>IF(BN46=TRUE,TRUE,FALSE)</formula>
    </cfRule>
  </conditionalFormatting>
  <conditionalFormatting sqref="BN47">
    <cfRule type="expression" dxfId="8599" priority="17759">
      <formula>IF(BN48=TRUE,TRUE,FALSE)</formula>
    </cfRule>
  </conditionalFormatting>
  <conditionalFormatting sqref="BN49">
    <cfRule type="expression" dxfId="8598" priority="17101">
      <formula>IF(BN50=TRUE,TRUE,FALSE)</formula>
    </cfRule>
  </conditionalFormatting>
  <conditionalFormatting sqref="BN51">
    <cfRule type="expression" dxfId="8597" priority="16815">
      <formula>IF(BN52=TRUE,TRUE,FALSE)</formula>
    </cfRule>
  </conditionalFormatting>
  <conditionalFormatting sqref="BN53">
    <cfRule type="expression" dxfId="8596" priority="16157">
      <formula>IF(BN54=TRUE,TRUE,FALSE)</formula>
    </cfRule>
  </conditionalFormatting>
  <conditionalFormatting sqref="BN55">
    <cfRule type="expression" dxfId="8595" priority="15871">
      <formula>IF(BN56=TRUE,TRUE,FALSE)</formula>
    </cfRule>
  </conditionalFormatting>
  <conditionalFormatting sqref="BN57">
    <cfRule type="expression" dxfId="8594" priority="15213">
      <formula>IF(BN58=TRUE,TRUE,FALSE)</formula>
    </cfRule>
  </conditionalFormatting>
  <conditionalFormatting sqref="BN59">
    <cfRule type="expression" dxfId="8593" priority="14927">
      <formula>IF(BN60=TRUE,TRUE,FALSE)</formula>
    </cfRule>
  </conditionalFormatting>
  <conditionalFormatting sqref="BN61">
    <cfRule type="expression" dxfId="8592" priority="14269">
      <formula>IF(BN62=TRUE,TRUE,FALSE)</formula>
    </cfRule>
  </conditionalFormatting>
  <conditionalFormatting sqref="BN63">
    <cfRule type="expression" dxfId="8591" priority="13983">
      <formula>IF(BN64=TRUE,TRUE,FALSE)</formula>
    </cfRule>
  </conditionalFormatting>
  <conditionalFormatting sqref="BN65">
    <cfRule type="expression" dxfId="8590" priority="13325">
      <formula>IF(BN66=TRUE,TRUE,FALSE)</formula>
    </cfRule>
  </conditionalFormatting>
  <conditionalFormatting sqref="BN67">
    <cfRule type="expression" dxfId="8589" priority="13039">
      <formula>IF(BN68=TRUE,TRUE,FALSE)</formula>
    </cfRule>
  </conditionalFormatting>
  <conditionalFormatting sqref="BN69">
    <cfRule type="expression" dxfId="8588" priority="12381">
      <formula>IF(BN70=TRUE,TRUE,FALSE)</formula>
    </cfRule>
  </conditionalFormatting>
  <conditionalFormatting sqref="BN71">
    <cfRule type="expression" dxfId="8587" priority="12095">
      <formula>IF(BN72=TRUE,TRUE,FALSE)</formula>
    </cfRule>
  </conditionalFormatting>
  <conditionalFormatting sqref="BN73">
    <cfRule type="expression" dxfId="8586" priority="11437">
      <formula>IF(BN74=TRUE,TRUE,FALSE)</formula>
    </cfRule>
  </conditionalFormatting>
  <conditionalFormatting sqref="BN75">
    <cfRule type="expression" dxfId="8585" priority="11151">
      <formula>IF(BN76=TRUE,TRUE,FALSE)</formula>
    </cfRule>
  </conditionalFormatting>
  <conditionalFormatting sqref="BN77">
    <cfRule type="expression" dxfId="8584" priority="10493">
      <formula>IF(BN78=TRUE,TRUE,FALSE)</formula>
    </cfRule>
  </conditionalFormatting>
  <conditionalFormatting sqref="BN79">
    <cfRule type="expression" dxfId="8583" priority="10207">
      <formula>IF(BN80=TRUE,TRUE,FALSE)</formula>
    </cfRule>
  </conditionalFormatting>
  <conditionalFormatting sqref="BN81">
    <cfRule type="expression" dxfId="8582" priority="9549">
      <formula>IF(BN82=TRUE,TRUE,FALSE)</formula>
    </cfRule>
  </conditionalFormatting>
  <conditionalFormatting sqref="BN83">
    <cfRule type="expression" dxfId="8581" priority="9263">
      <formula>IF(BN84=TRUE,TRUE,FALSE)</formula>
    </cfRule>
  </conditionalFormatting>
  <conditionalFormatting sqref="BN85">
    <cfRule type="expression" dxfId="8580" priority="8605">
      <formula>IF(BN86=TRUE,TRUE,FALSE)</formula>
    </cfRule>
  </conditionalFormatting>
  <conditionalFormatting sqref="BN87">
    <cfRule type="expression" dxfId="8579" priority="8319">
      <formula>IF(BN88=TRUE,TRUE,FALSE)</formula>
    </cfRule>
  </conditionalFormatting>
  <conditionalFormatting sqref="BN89">
    <cfRule type="expression" dxfId="8578" priority="7661">
      <formula>IF(BN90=TRUE,TRUE,FALSE)</formula>
    </cfRule>
  </conditionalFormatting>
  <conditionalFormatting sqref="BN91">
    <cfRule type="expression" dxfId="8577" priority="7375">
      <formula>IF(BN92=TRUE,TRUE,FALSE)</formula>
    </cfRule>
  </conditionalFormatting>
  <conditionalFormatting sqref="BN93">
    <cfRule type="expression" dxfId="8576" priority="6717">
      <formula>IF(BN94=TRUE,TRUE,FALSE)</formula>
    </cfRule>
  </conditionalFormatting>
  <conditionalFormatting sqref="BN95">
    <cfRule type="expression" dxfId="8575" priority="6430">
      <formula>IF(OR(BN$39="S / VC-Lot",BN$39="ST-Lot",BN$39="PT1",BN$39="PT2",BN$39="SOP",BN$39="SOP + 90 days"),TRUE,FALSE)</formula>
    </cfRule>
    <cfRule type="expression" dxfId="8574" priority="6431">
      <formula>IF(BN96=TRUE,TRUE,FALSE)</formula>
    </cfRule>
  </conditionalFormatting>
  <conditionalFormatting sqref="BN97">
    <cfRule type="expression" dxfId="8573" priority="5773">
      <formula>IF(BN98=TRUE,TRUE,FALSE)</formula>
    </cfRule>
  </conditionalFormatting>
  <conditionalFormatting sqref="BN99">
    <cfRule type="expression" dxfId="8572" priority="5486">
      <formula>IF(OR(BN$39="S / VC-Lot",BN$39="ST-Lot",BN$39="PT1",BN$39="PT2",BN$39="SOP",BN$39="SOP + 90 days"),TRUE,FALSE)</formula>
    </cfRule>
    <cfRule type="expression" dxfId="8571" priority="5487">
      <formula>IF(BN100=TRUE,TRUE,FALSE)</formula>
    </cfRule>
  </conditionalFormatting>
  <conditionalFormatting sqref="BN101">
    <cfRule type="expression" dxfId="8570" priority="4829">
      <formula>IF(BN102=TRUE,TRUE,FALSE)</formula>
    </cfRule>
  </conditionalFormatting>
  <conditionalFormatting sqref="BN103">
    <cfRule type="expression" dxfId="8569" priority="4543">
      <formula>IF(BN104=TRUE,TRUE,FALSE)</formula>
    </cfRule>
    <cfRule type="expression" dxfId="8568" priority="4542">
      <formula>IF(OR(BN$39="S / VC-Lot",BN$39="ST-Lot",BN$39="PT1",BN$39="PT2",BN$39="SOP",BN$39="SOP + 90 days"),TRUE,FALSE)</formula>
    </cfRule>
  </conditionalFormatting>
  <conditionalFormatting sqref="BN105">
    <cfRule type="expression" dxfId="8567" priority="3885">
      <formula>IF(BN106=TRUE,TRUE,FALSE)</formula>
    </cfRule>
  </conditionalFormatting>
  <conditionalFormatting sqref="BN107">
    <cfRule type="expression" dxfId="8566" priority="3598">
      <formula>IF(OR(BN$39="S / VC-Lot",BN$39="ST-Lot",BN$39="PT1",BN$39="PT2",BN$39="SOP",BN$39="SOP + 90 days"),TRUE,FALSE)</formula>
    </cfRule>
    <cfRule type="expression" dxfId="8565" priority="3599">
      <formula>IF(BN108=TRUE,TRUE,FALSE)</formula>
    </cfRule>
  </conditionalFormatting>
  <conditionalFormatting sqref="BN109">
    <cfRule type="expression" dxfId="8564" priority="2941">
      <formula>IF(BN110=TRUE,TRUE,FALSE)</formula>
    </cfRule>
  </conditionalFormatting>
  <conditionalFormatting sqref="BN111">
    <cfRule type="expression" dxfId="8563" priority="2655">
      <formula>IF(BN112=TRUE,TRUE,FALSE)</formula>
    </cfRule>
    <cfRule type="expression" dxfId="8562" priority="2654">
      <formula>IF(OR(BN$39="S / VC-Lot",BN$39="ST-Lot",BN$39="PT1",BN$39="PT2",BN$39="SOP",BN$39="SOP + 90 days"),TRUE,FALSE)</formula>
    </cfRule>
  </conditionalFormatting>
  <conditionalFormatting sqref="BN113">
    <cfRule type="expression" dxfId="8561" priority="1711">
      <formula>IF(BN114=TRUE,TRUE,FALSE)</formula>
    </cfRule>
  </conditionalFormatting>
  <conditionalFormatting sqref="BN115">
    <cfRule type="expression" dxfId="8560" priority="1614">
      <formula>IF(OR(BN$39="S / VC-Lot",BN$39="ST-Lot",BN$39="PT1",BN$39="PT2",BN$39="SOP",BN$39="SOP + 90 days"),TRUE,FALSE)</formula>
    </cfRule>
    <cfRule type="expression" dxfId="8559" priority="1615">
      <formula>IF(BN116=TRUE,TRUE,FALSE)</formula>
    </cfRule>
  </conditionalFormatting>
  <conditionalFormatting sqref="BN117">
    <cfRule type="expression" dxfId="8558" priority="1519">
      <formula>IF(BN118=TRUE,TRUE,FALSE)</formula>
    </cfRule>
  </conditionalFormatting>
  <conditionalFormatting sqref="BN119">
    <cfRule type="expression" dxfId="8557" priority="1423">
      <formula>IF(BN120=TRUE,TRUE,FALSE)</formula>
    </cfRule>
    <cfRule type="expression" dxfId="8556" priority="1422">
      <formula>IF(OR(BN$39="S / VC-Lot",BN$39="ST-Lot",BN$39="PT1",BN$39="PT2",BN$39="SOP",BN$39="SOP + 90 days"),TRUE,FALSE)</formula>
    </cfRule>
  </conditionalFormatting>
  <conditionalFormatting sqref="BO45">
    <cfRule type="expression" dxfId="8555" priority="18043">
      <formula>IF(BO46=TRUE,TRUE,FALSE)</formula>
    </cfRule>
  </conditionalFormatting>
  <conditionalFormatting sqref="BO47">
    <cfRule type="expression" dxfId="8554" priority="17757">
      <formula>IF(BO48=TRUE,TRUE,FALSE)</formula>
    </cfRule>
  </conditionalFormatting>
  <conditionalFormatting sqref="BO49">
    <cfRule type="expression" dxfId="8553" priority="17099">
      <formula>IF(BO50=TRUE,TRUE,FALSE)</formula>
    </cfRule>
  </conditionalFormatting>
  <conditionalFormatting sqref="BO51">
    <cfRule type="expression" dxfId="8552" priority="16813">
      <formula>IF(BO52=TRUE,TRUE,FALSE)</formula>
    </cfRule>
  </conditionalFormatting>
  <conditionalFormatting sqref="BO53">
    <cfRule type="expression" dxfId="8551" priority="16155">
      <formula>IF(BO54=TRUE,TRUE,FALSE)</formula>
    </cfRule>
  </conditionalFormatting>
  <conditionalFormatting sqref="BO55">
    <cfRule type="expression" dxfId="8550" priority="15869">
      <formula>IF(BO56=TRUE,TRUE,FALSE)</formula>
    </cfRule>
  </conditionalFormatting>
  <conditionalFormatting sqref="BO57">
    <cfRule type="expression" dxfId="8549" priority="15211">
      <formula>IF(BO58=TRUE,TRUE,FALSE)</formula>
    </cfRule>
  </conditionalFormatting>
  <conditionalFormatting sqref="BO59">
    <cfRule type="expression" dxfId="8548" priority="14925">
      <formula>IF(BO60=TRUE,TRUE,FALSE)</formula>
    </cfRule>
  </conditionalFormatting>
  <conditionalFormatting sqref="BO61">
    <cfRule type="expression" dxfId="8547" priority="14267">
      <formula>IF(BO62=TRUE,TRUE,FALSE)</formula>
    </cfRule>
  </conditionalFormatting>
  <conditionalFormatting sqref="BO63">
    <cfRule type="expression" dxfId="8546" priority="13981">
      <formula>IF(BO64=TRUE,TRUE,FALSE)</formula>
    </cfRule>
  </conditionalFormatting>
  <conditionalFormatting sqref="BO65">
    <cfRule type="expression" dxfId="8545" priority="13323">
      <formula>IF(BO66=TRUE,TRUE,FALSE)</formula>
    </cfRule>
  </conditionalFormatting>
  <conditionalFormatting sqref="BO67">
    <cfRule type="expression" dxfId="8544" priority="13037">
      <formula>IF(BO68=TRUE,TRUE,FALSE)</formula>
    </cfRule>
  </conditionalFormatting>
  <conditionalFormatting sqref="BO69">
    <cfRule type="expression" dxfId="8543" priority="12379">
      <formula>IF(BO70=TRUE,TRUE,FALSE)</formula>
    </cfRule>
  </conditionalFormatting>
  <conditionalFormatting sqref="BO71">
    <cfRule type="expression" dxfId="8542" priority="12093">
      <formula>IF(BO72=TRUE,TRUE,FALSE)</formula>
    </cfRule>
  </conditionalFormatting>
  <conditionalFormatting sqref="BO73">
    <cfRule type="expression" dxfId="8541" priority="11435">
      <formula>IF(BO74=TRUE,TRUE,FALSE)</formula>
    </cfRule>
  </conditionalFormatting>
  <conditionalFormatting sqref="BO75">
    <cfRule type="expression" dxfId="8540" priority="11149">
      <formula>IF(BO76=TRUE,TRUE,FALSE)</formula>
    </cfRule>
  </conditionalFormatting>
  <conditionalFormatting sqref="BO77">
    <cfRule type="expression" dxfId="8539" priority="10491">
      <formula>IF(BO78=TRUE,TRUE,FALSE)</formula>
    </cfRule>
  </conditionalFormatting>
  <conditionalFormatting sqref="BO79">
    <cfRule type="expression" dxfId="8538" priority="10205">
      <formula>IF(BO80=TRUE,TRUE,FALSE)</formula>
    </cfRule>
  </conditionalFormatting>
  <conditionalFormatting sqref="BO81">
    <cfRule type="expression" dxfId="8537" priority="9547">
      <formula>IF(BO82=TRUE,TRUE,FALSE)</formula>
    </cfRule>
  </conditionalFormatting>
  <conditionalFormatting sqref="BO83">
    <cfRule type="expression" dxfId="8536" priority="9261">
      <formula>IF(BO84=TRUE,TRUE,FALSE)</formula>
    </cfRule>
  </conditionalFormatting>
  <conditionalFormatting sqref="BO85">
    <cfRule type="expression" dxfId="8535" priority="8603">
      <formula>IF(BO86=TRUE,TRUE,FALSE)</formula>
    </cfRule>
  </conditionalFormatting>
  <conditionalFormatting sqref="BO87">
    <cfRule type="expression" dxfId="8534" priority="8317">
      <formula>IF(BO88=TRUE,TRUE,FALSE)</formula>
    </cfRule>
  </conditionalFormatting>
  <conditionalFormatting sqref="BO89">
    <cfRule type="expression" dxfId="8533" priority="7659">
      <formula>IF(BO90=TRUE,TRUE,FALSE)</formula>
    </cfRule>
  </conditionalFormatting>
  <conditionalFormatting sqref="BO91">
    <cfRule type="expression" dxfId="8532" priority="7373">
      <formula>IF(BO92=TRUE,TRUE,FALSE)</formula>
    </cfRule>
  </conditionalFormatting>
  <conditionalFormatting sqref="BO93">
    <cfRule type="expression" dxfId="8531" priority="6715">
      <formula>IF(BO94=TRUE,TRUE,FALSE)</formula>
    </cfRule>
  </conditionalFormatting>
  <conditionalFormatting sqref="BO95">
    <cfRule type="expression" dxfId="8530" priority="6429">
      <formula>IF(BO96=TRUE,TRUE,FALSE)</formula>
    </cfRule>
    <cfRule type="expression" dxfId="8529" priority="6428">
      <formula>IF(OR(BO$39="S / VC-Lot",BO$39="ST-Lot",BO$39="PT1",BO$39="PT2",BO$39="SOP",BO$39="SOP + 90 days"),TRUE,FALSE)</formula>
    </cfRule>
  </conditionalFormatting>
  <conditionalFormatting sqref="BO97">
    <cfRule type="expression" dxfId="8528" priority="5771">
      <formula>IF(BO98=TRUE,TRUE,FALSE)</formula>
    </cfRule>
  </conditionalFormatting>
  <conditionalFormatting sqref="BO99">
    <cfRule type="expression" dxfId="8527" priority="5484">
      <formula>IF(OR(BO$39="S / VC-Lot",BO$39="ST-Lot",BO$39="PT1",BO$39="PT2",BO$39="SOP",BO$39="SOP + 90 days"),TRUE,FALSE)</formula>
    </cfRule>
    <cfRule type="expression" dxfId="8526" priority="5485">
      <formula>IF(BO100=TRUE,TRUE,FALSE)</formula>
    </cfRule>
  </conditionalFormatting>
  <conditionalFormatting sqref="BO101">
    <cfRule type="expression" dxfId="8525" priority="4827">
      <formula>IF(BO102=TRUE,TRUE,FALSE)</formula>
    </cfRule>
  </conditionalFormatting>
  <conditionalFormatting sqref="BO103">
    <cfRule type="expression" dxfId="8524" priority="4540">
      <formula>IF(OR(BO$39="S / VC-Lot",BO$39="ST-Lot",BO$39="PT1",BO$39="PT2",BO$39="SOP",BO$39="SOP + 90 days"),TRUE,FALSE)</formula>
    </cfRule>
    <cfRule type="expression" dxfId="8523" priority="4541">
      <formula>IF(BO104=TRUE,TRUE,FALSE)</formula>
    </cfRule>
  </conditionalFormatting>
  <conditionalFormatting sqref="BO105">
    <cfRule type="expression" dxfId="8522" priority="3883">
      <formula>IF(BO106=TRUE,TRUE,FALSE)</formula>
    </cfRule>
  </conditionalFormatting>
  <conditionalFormatting sqref="BO107">
    <cfRule type="expression" dxfId="8521" priority="3596">
      <formula>IF(OR(BO$39="S / VC-Lot",BO$39="ST-Lot",BO$39="PT1",BO$39="PT2",BO$39="SOP",BO$39="SOP + 90 days"),TRUE,FALSE)</formula>
    </cfRule>
    <cfRule type="expression" dxfId="8520" priority="3597">
      <formula>IF(BO108=TRUE,TRUE,FALSE)</formula>
    </cfRule>
  </conditionalFormatting>
  <conditionalFormatting sqref="BO109">
    <cfRule type="expression" dxfId="8519" priority="2939">
      <formula>IF(BO110=TRUE,TRUE,FALSE)</formula>
    </cfRule>
  </conditionalFormatting>
  <conditionalFormatting sqref="BO111">
    <cfRule type="expression" dxfId="8518" priority="2652">
      <formula>IF(OR(BO$39="S / VC-Lot",BO$39="ST-Lot",BO$39="PT1",BO$39="PT2",BO$39="SOP",BO$39="SOP + 90 days"),TRUE,FALSE)</formula>
    </cfRule>
    <cfRule type="expression" dxfId="8517" priority="2653">
      <formula>IF(BO112=TRUE,TRUE,FALSE)</formula>
    </cfRule>
  </conditionalFormatting>
  <conditionalFormatting sqref="BO113">
    <cfRule type="expression" dxfId="8516" priority="1709">
      <formula>IF(BO114=TRUE,TRUE,FALSE)</formula>
    </cfRule>
  </conditionalFormatting>
  <conditionalFormatting sqref="BO115">
    <cfRule type="expression" dxfId="8515" priority="1613">
      <formula>IF(BO116=TRUE,TRUE,FALSE)</formula>
    </cfRule>
    <cfRule type="expression" dxfId="8514" priority="1612">
      <formula>IF(OR(BO$39="S / VC-Lot",BO$39="ST-Lot",BO$39="PT1",BO$39="PT2",BO$39="SOP",BO$39="SOP + 90 days"),TRUE,FALSE)</formula>
    </cfRule>
  </conditionalFormatting>
  <conditionalFormatting sqref="BO117">
    <cfRule type="expression" dxfId="8513" priority="1517">
      <formula>IF(BO118=TRUE,TRUE,FALSE)</formula>
    </cfRule>
  </conditionalFormatting>
  <conditionalFormatting sqref="BO119">
    <cfRule type="expression" dxfId="8512" priority="1421">
      <formula>IF(BO120=TRUE,TRUE,FALSE)</formula>
    </cfRule>
    <cfRule type="expression" dxfId="8511" priority="1420">
      <formula>IF(OR(BO$39="S / VC-Lot",BO$39="ST-Lot",BO$39="PT1",BO$39="PT2",BO$39="SOP",BO$39="SOP + 90 days"),TRUE,FALSE)</formula>
    </cfRule>
  </conditionalFormatting>
  <conditionalFormatting sqref="BP45">
    <cfRule type="expression" dxfId="8510" priority="18041">
      <formula>IF(BP46=TRUE,TRUE,FALSE)</formula>
    </cfRule>
  </conditionalFormatting>
  <conditionalFormatting sqref="BP47">
    <cfRule type="expression" dxfId="8509" priority="17755">
      <formula>IF(BP48=TRUE,TRUE,FALSE)</formula>
    </cfRule>
  </conditionalFormatting>
  <conditionalFormatting sqref="BP49">
    <cfRule type="expression" dxfId="8508" priority="17097">
      <formula>IF(BP50=TRUE,TRUE,FALSE)</formula>
    </cfRule>
  </conditionalFormatting>
  <conditionalFormatting sqref="BP51">
    <cfRule type="expression" dxfId="8507" priority="16811">
      <formula>IF(BP52=TRUE,TRUE,FALSE)</formula>
    </cfRule>
  </conditionalFormatting>
  <conditionalFormatting sqref="BP53">
    <cfRule type="expression" dxfId="8506" priority="16153">
      <formula>IF(BP54=TRUE,TRUE,FALSE)</formula>
    </cfRule>
  </conditionalFormatting>
  <conditionalFormatting sqref="BP55">
    <cfRule type="expression" dxfId="8505" priority="15867">
      <formula>IF(BP56=TRUE,TRUE,FALSE)</formula>
    </cfRule>
  </conditionalFormatting>
  <conditionalFormatting sqref="BP57">
    <cfRule type="expression" dxfId="8504" priority="15209">
      <formula>IF(BP58=TRUE,TRUE,FALSE)</formula>
    </cfRule>
  </conditionalFormatting>
  <conditionalFormatting sqref="BP59">
    <cfRule type="expression" dxfId="8503" priority="14923">
      <formula>IF(BP60=TRUE,TRUE,FALSE)</formula>
    </cfRule>
  </conditionalFormatting>
  <conditionalFormatting sqref="BP61">
    <cfRule type="expression" dxfId="8502" priority="14265">
      <formula>IF(BP62=TRUE,TRUE,FALSE)</formula>
    </cfRule>
  </conditionalFormatting>
  <conditionalFormatting sqref="BP63">
    <cfRule type="expression" dxfId="8501" priority="13979">
      <formula>IF(BP64=TRUE,TRUE,FALSE)</formula>
    </cfRule>
  </conditionalFormatting>
  <conditionalFormatting sqref="BP65">
    <cfRule type="expression" dxfId="8500" priority="13321">
      <formula>IF(BP66=TRUE,TRUE,FALSE)</formula>
    </cfRule>
  </conditionalFormatting>
  <conditionalFormatting sqref="BP67">
    <cfRule type="expression" dxfId="8499" priority="13035">
      <formula>IF(BP68=TRUE,TRUE,FALSE)</formula>
    </cfRule>
  </conditionalFormatting>
  <conditionalFormatting sqref="BP69">
    <cfRule type="expression" dxfId="8498" priority="12377">
      <formula>IF(BP70=TRUE,TRUE,FALSE)</formula>
    </cfRule>
  </conditionalFormatting>
  <conditionalFormatting sqref="BP71">
    <cfRule type="expression" dxfId="8497" priority="12091">
      <formula>IF(BP72=TRUE,TRUE,FALSE)</formula>
    </cfRule>
  </conditionalFormatting>
  <conditionalFormatting sqref="BP73">
    <cfRule type="expression" dxfId="8496" priority="11433">
      <formula>IF(BP74=TRUE,TRUE,FALSE)</formula>
    </cfRule>
  </conditionalFormatting>
  <conditionalFormatting sqref="BP75">
    <cfRule type="expression" dxfId="8495" priority="11147">
      <formula>IF(BP76=TRUE,TRUE,FALSE)</formula>
    </cfRule>
  </conditionalFormatting>
  <conditionalFormatting sqref="BP77">
    <cfRule type="expression" dxfId="8494" priority="10489">
      <formula>IF(BP78=TRUE,TRUE,FALSE)</formula>
    </cfRule>
  </conditionalFormatting>
  <conditionalFormatting sqref="BP79">
    <cfRule type="expression" dxfId="8493" priority="10203">
      <formula>IF(BP80=TRUE,TRUE,FALSE)</formula>
    </cfRule>
  </conditionalFormatting>
  <conditionalFormatting sqref="BP81">
    <cfRule type="expression" dxfId="8492" priority="9545">
      <formula>IF(BP82=TRUE,TRUE,FALSE)</formula>
    </cfRule>
  </conditionalFormatting>
  <conditionalFormatting sqref="BP83">
    <cfRule type="expression" dxfId="8491" priority="9259">
      <formula>IF(BP84=TRUE,TRUE,FALSE)</formula>
    </cfRule>
  </conditionalFormatting>
  <conditionalFormatting sqref="BP85">
    <cfRule type="expression" dxfId="8490" priority="8601">
      <formula>IF(BP86=TRUE,TRUE,FALSE)</formula>
    </cfRule>
  </conditionalFormatting>
  <conditionalFormatting sqref="BP87">
    <cfRule type="expression" dxfId="8489" priority="8315">
      <formula>IF(BP88=TRUE,TRUE,FALSE)</formula>
    </cfRule>
  </conditionalFormatting>
  <conditionalFormatting sqref="BP89">
    <cfRule type="expression" dxfId="8488" priority="7657">
      <formula>IF(BP90=TRUE,TRUE,FALSE)</formula>
    </cfRule>
  </conditionalFormatting>
  <conditionalFormatting sqref="BP91">
    <cfRule type="expression" dxfId="8487" priority="7371">
      <formula>IF(BP92=TRUE,TRUE,FALSE)</formula>
    </cfRule>
  </conditionalFormatting>
  <conditionalFormatting sqref="BP93">
    <cfRule type="expression" dxfId="8486" priority="6713">
      <formula>IF(BP94=TRUE,TRUE,FALSE)</formula>
    </cfRule>
  </conditionalFormatting>
  <conditionalFormatting sqref="BP95">
    <cfRule type="expression" dxfId="8485" priority="6426">
      <formula>IF(OR(BP$39="S / VC-Lot",BP$39="ST-Lot",BP$39="PT1",BP$39="PT2",BP$39="SOP",BP$39="SOP + 90 days"),TRUE,FALSE)</formula>
    </cfRule>
    <cfRule type="expression" dxfId="8484" priority="6427">
      <formula>IF(BP96=TRUE,TRUE,FALSE)</formula>
    </cfRule>
  </conditionalFormatting>
  <conditionalFormatting sqref="BP97">
    <cfRule type="expression" dxfId="8483" priority="5769">
      <formula>IF(BP98=TRUE,TRUE,FALSE)</formula>
    </cfRule>
  </conditionalFormatting>
  <conditionalFormatting sqref="BP99">
    <cfRule type="expression" dxfId="8482" priority="5482">
      <formula>IF(OR(BP$39="S / VC-Lot",BP$39="ST-Lot",BP$39="PT1",BP$39="PT2",BP$39="SOP",BP$39="SOP + 90 days"),TRUE,FALSE)</formula>
    </cfRule>
    <cfRule type="expression" dxfId="8481" priority="5483">
      <formula>IF(BP100=TRUE,TRUE,FALSE)</formula>
    </cfRule>
  </conditionalFormatting>
  <conditionalFormatting sqref="BP101">
    <cfRule type="expression" dxfId="8480" priority="4825">
      <formula>IF(BP102=TRUE,TRUE,FALSE)</formula>
    </cfRule>
  </conditionalFormatting>
  <conditionalFormatting sqref="BP103">
    <cfRule type="expression" dxfId="8479" priority="4538">
      <formula>IF(OR(BP$39="S / VC-Lot",BP$39="ST-Lot",BP$39="PT1",BP$39="PT2",BP$39="SOP",BP$39="SOP + 90 days"),TRUE,FALSE)</formula>
    </cfRule>
    <cfRule type="expression" dxfId="8478" priority="4539">
      <formula>IF(BP104=TRUE,TRUE,FALSE)</formula>
    </cfRule>
  </conditionalFormatting>
  <conditionalFormatting sqref="BP105">
    <cfRule type="expression" dxfId="8477" priority="3881">
      <formula>IF(BP106=TRUE,TRUE,FALSE)</formula>
    </cfRule>
  </conditionalFormatting>
  <conditionalFormatting sqref="BP107">
    <cfRule type="expression" dxfId="8476" priority="3594">
      <formula>IF(OR(BP$39="S / VC-Lot",BP$39="ST-Lot",BP$39="PT1",BP$39="PT2",BP$39="SOP",BP$39="SOP + 90 days"),TRUE,FALSE)</formula>
    </cfRule>
    <cfRule type="expression" dxfId="8475" priority="3595">
      <formula>IF(BP108=TRUE,TRUE,FALSE)</formula>
    </cfRule>
  </conditionalFormatting>
  <conditionalFormatting sqref="BP109">
    <cfRule type="expression" dxfId="8474" priority="2937">
      <formula>IF(BP110=TRUE,TRUE,FALSE)</formula>
    </cfRule>
  </conditionalFormatting>
  <conditionalFormatting sqref="BP111">
    <cfRule type="expression" dxfId="8473" priority="2651">
      <formula>IF(BP112=TRUE,TRUE,FALSE)</formula>
    </cfRule>
    <cfRule type="expression" dxfId="8472" priority="2650">
      <formula>IF(OR(BP$39="S / VC-Lot",BP$39="ST-Lot",BP$39="PT1",BP$39="PT2",BP$39="SOP",BP$39="SOP + 90 days"),TRUE,FALSE)</formula>
    </cfRule>
  </conditionalFormatting>
  <conditionalFormatting sqref="BP113">
    <cfRule type="expression" dxfId="8471" priority="1707">
      <formula>IF(BP114=TRUE,TRUE,FALSE)</formula>
    </cfRule>
  </conditionalFormatting>
  <conditionalFormatting sqref="BP115">
    <cfRule type="expression" dxfId="8470" priority="1611">
      <formula>IF(BP116=TRUE,TRUE,FALSE)</formula>
    </cfRule>
    <cfRule type="expression" dxfId="8469" priority="1610">
      <formula>IF(OR(BP$39="S / VC-Lot",BP$39="ST-Lot",BP$39="PT1",BP$39="PT2",BP$39="SOP",BP$39="SOP + 90 days"),TRUE,FALSE)</formula>
    </cfRule>
  </conditionalFormatting>
  <conditionalFormatting sqref="BP117">
    <cfRule type="expression" dxfId="8468" priority="1515">
      <formula>IF(BP118=TRUE,TRUE,FALSE)</formula>
    </cfRule>
  </conditionalFormatting>
  <conditionalFormatting sqref="BP119">
    <cfRule type="expression" dxfId="8467" priority="1418">
      <formula>IF(OR(BP$39="S / VC-Lot",BP$39="ST-Lot",BP$39="PT1",BP$39="PT2",BP$39="SOP",BP$39="SOP + 90 days"),TRUE,FALSE)</formula>
    </cfRule>
    <cfRule type="expression" dxfId="8466" priority="1419">
      <formula>IF(BP120=TRUE,TRUE,FALSE)</formula>
    </cfRule>
  </conditionalFormatting>
  <conditionalFormatting sqref="BQ45">
    <cfRule type="expression" dxfId="8465" priority="18039">
      <formula>IF(BQ46=TRUE,TRUE,FALSE)</formula>
    </cfRule>
  </conditionalFormatting>
  <conditionalFormatting sqref="BQ47">
    <cfRule type="expression" dxfId="8464" priority="17753">
      <formula>IF(BQ48=TRUE,TRUE,FALSE)</formula>
    </cfRule>
  </conditionalFormatting>
  <conditionalFormatting sqref="BQ49">
    <cfRule type="expression" dxfId="8463" priority="17095">
      <formula>IF(BQ50=TRUE,TRUE,FALSE)</formula>
    </cfRule>
  </conditionalFormatting>
  <conditionalFormatting sqref="BQ51">
    <cfRule type="expression" dxfId="8462" priority="16809">
      <formula>IF(BQ52=TRUE,TRUE,FALSE)</formula>
    </cfRule>
  </conditionalFormatting>
  <conditionalFormatting sqref="BQ53">
    <cfRule type="expression" dxfId="8461" priority="16151">
      <formula>IF(BQ54=TRUE,TRUE,FALSE)</formula>
    </cfRule>
  </conditionalFormatting>
  <conditionalFormatting sqref="BQ55">
    <cfRule type="expression" dxfId="8460" priority="15865">
      <formula>IF(BQ56=TRUE,TRUE,FALSE)</formula>
    </cfRule>
  </conditionalFormatting>
  <conditionalFormatting sqref="BQ57">
    <cfRule type="expression" dxfId="8459" priority="15207">
      <formula>IF(BQ58=TRUE,TRUE,FALSE)</formula>
    </cfRule>
  </conditionalFormatting>
  <conditionalFormatting sqref="BQ59">
    <cfRule type="expression" dxfId="8458" priority="14921">
      <formula>IF(BQ60=TRUE,TRUE,FALSE)</formula>
    </cfRule>
  </conditionalFormatting>
  <conditionalFormatting sqref="BQ61">
    <cfRule type="expression" dxfId="8457" priority="14263">
      <formula>IF(BQ62=TRUE,TRUE,FALSE)</formula>
    </cfRule>
  </conditionalFormatting>
  <conditionalFormatting sqref="BQ63">
    <cfRule type="expression" dxfId="8456" priority="13977">
      <formula>IF(BQ64=TRUE,TRUE,FALSE)</formula>
    </cfRule>
  </conditionalFormatting>
  <conditionalFormatting sqref="BQ65">
    <cfRule type="expression" dxfId="8455" priority="13319">
      <formula>IF(BQ66=TRUE,TRUE,FALSE)</formula>
    </cfRule>
  </conditionalFormatting>
  <conditionalFormatting sqref="BQ67">
    <cfRule type="expression" dxfId="8454" priority="13033">
      <formula>IF(BQ68=TRUE,TRUE,FALSE)</formula>
    </cfRule>
  </conditionalFormatting>
  <conditionalFormatting sqref="BQ69">
    <cfRule type="expression" dxfId="8453" priority="12375">
      <formula>IF(BQ70=TRUE,TRUE,FALSE)</formula>
    </cfRule>
  </conditionalFormatting>
  <conditionalFormatting sqref="BQ71">
    <cfRule type="expression" dxfId="8452" priority="12089">
      <formula>IF(BQ72=TRUE,TRUE,FALSE)</formula>
    </cfRule>
  </conditionalFormatting>
  <conditionalFormatting sqref="BQ73">
    <cfRule type="expression" dxfId="8451" priority="11431">
      <formula>IF(BQ74=TRUE,TRUE,FALSE)</formula>
    </cfRule>
  </conditionalFormatting>
  <conditionalFormatting sqref="BQ75">
    <cfRule type="expression" dxfId="8450" priority="11145">
      <formula>IF(BQ76=TRUE,TRUE,FALSE)</formula>
    </cfRule>
  </conditionalFormatting>
  <conditionalFormatting sqref="BQ77">
    <cfRule type="expression" dxfId="8449" priority="10487">
      <formula>IF(BQ78=TRUE,TRUE,FALSE)</formula>
    </cfRule>
  </conditionalFormatting>
  <conditionalFormatting sqref="BQ79">
    <cfRule type="expression" dxfId="8448" priority="10201">
      <formula>IF(BQ80=TRUE,TRUE,FALSE)</formula>
    </cfRule>
  </conditionalFormatting>
  <conditionalFormatting sqref="BQ81">
    <cfRule type="expression" dxfId="8447" priority="9543">
      <formula>IF(BQ82=TRUE,TRUE,FALSE)</formula>
    </cfRule>
  </conditionalFormatting>
  <conditionalFormatting sqref="BQ83">
    <cfRule type="expression" dxfId="8446" priority="9257">
      <formula>IF(BQ84=TRUE,TRUE,FALSE)</formula>
    </cfRule>
  </conditionalFormatting>
  <conditionalFormatting sqref="BQ85">
    <cfRule type="expression" dxfId="8445" priority="8599">
      <formula>IF(BQ86=TRUE,TRUE,FALSE)</formula>
    </cfRule>
  </conditionalFormatting>
  <conditionalFormatting sqref="BQ87">
    <cfRule type="expression" dxfId="8444" priority="8313">
      <formula>IF(BQ88=TRUE,TRUE,FALSE)</formula>
    </cfRule>
  </conditionalFormatting>
  <conditionalFormatting sqref="BQ89">
    <cfRule type="expression" dxfId="8443" priority="7655">
      <formula>IF(BQ90=TRUE,TRUE,FALSE)</formula>
    </cfRule>
  </conditionalFormatting>
  <conditionalFormatting sqref="BQ91">
    <cfRule type="expression" dxfId="8442" priority="7369">
      <formula>IF(BQ92=TRUE,TRUE,FALSE)</formula>
    </cfRule>
  </conditionalFormatting>
  <conditionalFormatting sqref="BQ93">
    <cfRule type="expression" dxfId="8441" priority="6711">
      <formula>IF(BQ94=TRUE,TRUE,FALSE)</formula>
    </cfRule>
  </conditionalFormatting>
  <conditionalFormatting sqref="BQ95">
    <cfRule type="expression" dxfId="8440" priority="6425">
      <formula>IF(BQ96=TRUE,TRUE,FALSE)</formula>
    </cfRule>
    <cfRule type="expression" dxfId="8439" priority="6424">
      <formula>IF(OR(BQ$39="S / VC-Lot",BQ$39="ST-Lot",BQ$39="PT1",BQ$39="PT2",BQ$39="SOP",BQ$39="SOP + 90 days"),TRUE,FALSE)</formula>
    </cfRule>
  </conditionalFormatting>
  <conditionalFormatting sqref="BQ97">
    <cfRule type="expression" dxfId="8438" priority="5767">
      <formula>IF(BQ98=TRUE,TRUE,FALSE)</formula>
    </cfRule>
  </conditionalFormatting>
  <conditionalFormatting sqref="BQ99">
    <cfRule type="expression" dxfId="8437" priority="5481">
      <formula>IF(BQ100=TRUE,TRUE,FALSE)</formula>
    </cfRule>
    <cfRule type="expression" dxfId="8436" priority="5480">
      <formula>IF(OR(BQ$39="S / VC-Lot",BQ$39="ST-Lot",BQ$39="PT1",BQ$39="PT2",BQ$39="SOP",BQ$39="SOP + 90 days"),TRUE,FALSE)</formula>
    </cfRule>
  </conditionalFormatting>
  <conditionalFormatting sqref="BQ101">
    <cfRule type="expression" dxfId="8435" priority="4823">
      <formula>IF(BQ102=TRUE,TRUE,FALSE)</formula>
    </cfRule>
  </conditionalFormatting>
  <conditionalFormatting sqref="BQ103">
    <cfRule type="expression" dxfId="8434" priority="4536">
      <formula>IF(OR(BQ$39="S / VC-Lot",BQ$39="ST-Lot",BQ$39="PT1",BQ$39="PT2",BQ$39="SOP",BQ$39="SOP + 90 days"),TRUE,FALSE)</formula>
    </cfRule>
    <cfRule type="expression" dxfId="8433" priority="4537">
      <formula>IF(BQ104=TRUE,TRUE,FALSE)</formula>
    </cfRule>
  </conditionalFormatting>
  <conditionalFormatting sqref="BQ105">
    <cfRule type="expression" dxfId="8432" priority="3879">
      <formula>IF(BQ106=TRUE,TRUE,FALSE)</formula>
    </cfRule>
  </conditionalFormatting>
  <conditionalFormatting sqref="BQ107">
    <cfRule type="expression" dxfId="8431" priority="3592">
      <formula>IF(OR(BQ$39="S / VC-Lot",BQ$39="ST-Lot",BQ$39="PT1",BQ$39="PT2",BQ$39="SOP",BQ$39="SOP + 90 days"),TRUE,FALSE)</formula>
    </cfRule>
    <cfRule type="expression" dxfId="8430" priority="3593">
      <formula>IF(BQ108=TRUE,TRUE,FALSE)</formula>
    </cfRule>
  </conditionalFormatting>
  <conditionalFormatting sqref="BQ109">
    <cfRule type="expression" dxfId="8429" priority="2935">
      <formula>IF(BQ110=TRUE,TRUE,FALSE)</formula>
    </cfRule>
  </conditionalFormatting>
  <conditionalFormatting sqref="BQ111">
    <cfRule type="expression" dxfId="8428" priority="2648">
      <formula>IF(OR(BQ$39="S / VC-Lot",BQ$39="ST-Lot",BQ$39="PT1",BQ$39="PT2",BQ$39="SOP",BQ$39="SOP + 90 days"),TRUE,FALSE)</formula>
    </cfRule>
    <cfRule type="expression" dxfId="8427" priority="2649">
      <formula>IF(BQ112=TRUE,TRUE,FALSE)</formula>
    </cfRule>
  </conditionalFormatting>
  <conditionalFormatting sqref="BQ113">
    <cfRule type="expression" dxfId="8426" priority="1705">
      <formula>IF(BQ114=TRUE,TRUE,FALSE)</formula>
    </cfRule>
  </conditionalFormatting>
  <conditionalFormatting sqref="BQ115">
    <cfRule type="expression" dxfId="8425" priority="1608">
      <formula>IF(OR(BQ$39="S / VC-Lot",BQ$39="ST-Lot",BQ$39="PT1",BQ$39="PT2",BQ$39="SOP",BQ$39="SOP + 90 days"),TRUE,FALSE)</formula>
    </cfRule>
    <cfRule type="expression" dxfId="8424" priority="1609">
      <formula>IF(BQ116=TRUE,TRUE,FALSE)</formula>
    </cfRule>
  </conditionalFormatting>
  <conditionalFormatting sqref="BQ117">
    <cfRule type="expression" dxfId="8423" priority="1513">
      <formula>IF(BQ118=TRUE,TRUE,FALSE)</formula>
    </cfRule>
  </conditionalFormatting>
  <conditionalFormatting sqref="BQ119">
    <cfRule type="expression" dxfId="8422" priority="1416">
      <formula>IF(OR(BQ$39="S / VC-Lot",BQ$39="ST-Lot",BQ$39="PT1",BQ$39="PT2",BQ$39="SOP",BQ$39="SOP + 90 days"),TRUE,FALSE)</formula>
    </cfRule>
    <cfRule type="expression" dxfId="8421" priority="1417">
      <formula>IF(BQ120=TRUE,TRUE,FALSE)</formula>
    </cfRule>
  </conditionalFormatting>
  <conditionalFormatting sqref="BR45">
    <cfRule type="expression" dxfId="8420" priority="18037">
      <formula>IF(BR46=TRUE,TRUE,FALSE)</formula>
    </cfRule>
  </conditionalFormatting>
  <conditionalFormatting sqref="BR47">
    <cfRule type="expression" dxfId="8419" priority="17751">
      <formula>IF(BR48=TRUE,TRUE,FALSE)</formula>
    </cfRule>
  </conditionalFormatting>
  <conditionalFormatting sqref="BR49">
    <cfRule type="expression" dxfId="8418" priority="17093">
      <formula>IF(BR50=TRUE,TRUE,FALSE)</formula>
    </cfRule>
  </conditionalFormatting>
  <conditionalFormatting sqref="BR51">
    <cfRule type="expression" dxfId="8417" priority="16807">
      <formula>IF(BR52=TRUE,TRUE,FALSE)</formula>
    </cfRule>
  </conditionalFormatting>
  <conditionalFormatting sqref="BR53">
    <cfRule type="expression" dxfId="8416" priority="16149">
      <formula>IF(BR54=TRUE,TRUE,FALSE)</formula>
    </cfRule>
  </conditionalFormatting>
  <conditionalFormatting sqref="BR55">
    <cfRule type="expression" dxfId="8415" priority="15863">
      <formula>IF(BR56=TRUE,TRUE,FALSE)</formula>
    </cfRule>
  </conditionalFormatting>
  <conditionalFormatting sqref="BR57">
    <cfRule type="expression" dxfId="8414" priority="15205">
      <formula>IF(BR58=TRUE,TRUE,FALSE)</formula>
    </cfRule>
  </conditionalFormatting>
  <conditionalFormatting sqref="BR59">
    <cfRule type="expression" dxfId="8413" priority="14919">
      <formula>IF(BR60=TRUE,TRUE,FALSE)</formula>
    </cfRule>
  </conditionalFormatting>
  <conditionalFormatting sqref="BR61">
    <cfRule type="expression" dxfId="8412" priority="14261">
      <formula>IF(BR62=TRUE,TRUE,FALSE)</formula>
    </cfRule>
  </conditionalFormatting>
  <conditionalFormatting sqref="BR63">
    <cfRule type="expression" dxfId="8411" priority="13975">
      <formula>IF(BR64=TRUE,TRUE,FALSE)</formula>
    </cfRule>
  </conditionalFormatting>
  <conditionalFormatting sqref="BR65">
    <cfRule type="expression" dxfId="8410" priority="13317">
      <formula>IF(BR66=TRUE,TRUE,FALSE)</formula>
    </cfRule>
  </conditionalFormatting>
  <conditionalFormatting sqref="BR67">
    <cfRule type="expression" dxfId="8409" priority="13031">
      <formula>IF(BR68=TRUE,TRUE,FALSE)</formula>
    </cfRule>
  </conditionalFormatting>
  <conditionalFormatting sqref="BR69">
    <cfRule type="expression" dxfId="8408" priority="12373">
      <formula>IF(BR70=TRUE,TRUE,FALSE)</formula>
    </cfRule>
  </conditionalFormatting>
  <conditionalFormatting sqref="BR71">
    <cfRule type="expression" dxfId="8407" priority="12087">
      <formula>IF(BR72=TRUE,TRUE,FALSE)</formula>
    </cfRule>
  </conditionalFormatting>
  <conditionalFormatting sqref="BR73">
    <cfRule type="expression" dxfId="8406" priority="11429">
      <formula>IF(BR74=TRUE,TRUE,FALSE)</formula>
    </cfRule>
  </conditionalFormatting>
  <conditionalFormatting sqref="BR75">
    <cfRule type="expression" dxfId="8405" priority="11143">
      <formula>IF(BR76=TRUE,TRUE,FALSE)</formula>
    </cfRule>
  </conditionalFormatting>
  <conditionalFormatting sqref="BR77">
    <cfRule type="expression" dxfId="8404" priority="10485">
      <formula>IF(BR78=TRUE,TRUE,FALSE)</formula>
    </cfRule>
  </conditionalFormatting>
  <conditionalFormatting sqref="BR79">
    <cfRule type="expression" dxfId="8403" priority="10199">
      <formula>IF(BR80=TRUE,TRUE,FALSE)</formula>
    </cfRule>
  </conditionalFormatting>
  <conditionalFormatting sqref="BR81">
    <cfRule type="expression" dxfId="8402" priority="9541">
      <formula>IF(BR82=TRUE,TRUE,FALSE)</formula>
    </cfRule>
  </conditionalFormatting>
  <conditionalFormatting sqref="BR83">
    <cfRule type="expression" dxfId="8401" priority="9255">
      <formula>IF(BR84=TRUE,TRUE,FALSE)</formula>
    </cfRule>
  </conditionalFormatting>
  <conditionalFormatting sqref="BR85">
    <cfRule type="expression" dxfId="8400" priority="8597">
      <formula>IF(BR86=TRUE,TRUE,FALSE)</formula>
    </cfRule>
  </conditionalFormatting>
  <conditionalFormatting sqref="BR87">
    <cfRule type="expression" dxfId="8399" priority="8311">
      <formula>IF(BR88=TRUE,TRUE,FALSE)</formula>
    </cfRule>
  </conditionalFormatting>
  <conditionalFormatting sqref="BR89">
    <cfRule type="expression" dxfId="8398" priority="7653">
      <formula>IF(BR90=TRUE,TRUE,FALSE)</formula>
    </cfRule>
  </conditionalFormatting>
  <conditionalFormatting sqref="BR91">
    <cfRule type="expression" dxfId="8397" priority="7367">
      <formula>IF(BR92=TRUE,TRUE,FALSE)</formula>
    </cfRule>
  </conditionalFormatting>
  <conditionalFormatting sqref="BR93">
    <cfRule type="expression" dxfId="8396" priority="6709">
      <formula>IF(BR94=TRUE,TRUE,FALSE)</formula>
    </cfRule>
  </conditionalFormatting>
  <conditionalFormatting sqref="BR95">
    <cfRule type="expression" dxfId="8395" priority="6423">
      <formula>IF(BR96=TRUE,TRUE,FALSE)</formula>
    </cfRule>
    <cfRule type="expression" dxfId="8394" priority="6422">
      <formula>IF(OR(BR$39="S / VC-Lot",BR$39="ST-Lot",BR$39="PT1",BR$39="PT2",BR$39="SOP",BR$39="SOP + 90 days"),TRUE,FALSE)</formula>
    </cfRule>
  </conditionalFormatting>
  <conditionalFormatting sqref="BR97">
    <cfRule type="expression" dxfId="8393" priority="5765">
      <formula>IF(BR98=TRUE,TRUE,FALSE)</formula>
    </cfRule>
  </conditionalFormatting>
  <conditionalFormatting sqref="BR99">
    <cfRule type="expression" dxfId="8392" priority="5479">
      <formula>IF(BR100=TRUE,TRUE,FALSE)</formula>
    </cfRule>
    <cfRule type="expression" dxfId="8391" priority="5478">
      <formula>IF(OR(BR$39="S / VC-Lot",BR$39="ST-Lot",BR$39="PT1",BR$39="PT2",BR$39="SOP",BR$39="SOP + 90 days"),TRUE,FALSE)</formula>
    </cfRule>
  </conditionalFormatting>
  <conditionalFormatting sqref="BR101">
    <cfRule type="expression" dxfId="8390" priority="4821">
      <formula>IF(BR102=TRUE,TRUE,FALSE)</formula>
    </cfRule>
  </conditionalFormatting>
  <conditionalFormatting sqref="BR103">
    <cfRule type="expression" dxfId="8389" priority="4535">
      <formula>IF(BR104=TRUE,TRUE,FALSE)</formula>
    </cfRule>
    <cfRule type="expression" dxfId="8388" priority="4534">
      <formula>IF(OR(BR$39="S / VC-Lot",BR$39="ST-Lot",BR$39="PT1",BR$39="PT2",BR$39="SOP",BR$39="SOP + 90 days"),TRUE,FALSE)</formula>
    </cfRule>
  </conditionalFormatting>
  <conditionalFormatting sqref="BR105">
    <cfRule type="expression" dxfId="8387" priority="3877">
      <formula>IF(BR106=TRUE,TRUE,FALSE)</formula>
    </cfRule>
  </conditionalFormatting>
  <conditionalFormatting sqref="BR107">
    <cfRule type="expression" dxfId="8386" priority="3590">
      <formula>IF(OR(BR$39="S / VC-Lot",BR$39="ST-Lot",BR$39="PT1",BR$39="PT2",BR$39="SOP",BR$39="SOP + 90 days"),TRUE,FALSE)</formula>
    </cfRule>
    <cfRule type="expression" dxfId="8385" priority="3591">
      <formula>IF(BR108=TRUE,TRUE,FALSE)</formula>
    </cfRule>
  </conditionalFormatting>
  <conditionalFormatting sqref="BR109">
    <cfRule type="expression" dxfId="8384" priority="2933">
      <formula>IF(BR110=TRUE,TRUE,FALSE)</formula>
    </cfRule>
  </conditionalFormatting>
  <conditionalFormatting sqref="BR111">
    <cfRule type="expression" dxfId="8383" priority="2646">
      <formula>IF(OR(BR$39="S / VC-Lot",BR$39="ST-Lot",BR$39="PT1",BR$39="PT2",BR$39="SOP",BR$39="SOP + 90 days"),TRUE,FALSE)</formula>
    </cfRule>
    <cfRule type="expression" dxfId="8382" priority="2647">
      <formula>IF(BR112=TRUE,TRUE,FALSE)</formula>
    </cfRule>
  </conditionalFormatting>
  <conditionalFormatting sqref="BR113">
    <cfRule type="expression" dxfId="8381" priority="1703">
      <formula>IF(BR114=TRUE,TRUE,FALSE)</formula>
    </cfRule>
  </conditionalFormatting>
  <conditionalFormatting sqref="BR115">
    <cfRule type="expression" dxfId="8380" priority="1606">
      <formula>IF(OR(BR$39="S / VC-Lot",BR$39="ST-Lot",BR$39="PT1",BR$39="PT2",BR$39="SOP",BR$39="SOP + 90 days"),TRUE,FALSE)</formula>
    </cfRule>
    <cfRule type="expression" dxfId="8379" priority="1607">
      <formula>IF(BR116=TRUE,TRUE,FALSE)</formula>
    </cfRule>
  </conditionalFormatting>
  <conditionalFormatting sqref="BR117">
    <cfRule type="expression" dxfId="8378" priority="1511">
      <formula>IF(BR118=TRUE,TRUE,FALSE)</formula>
    </cfRule>
  </conditionalFormatting>
  <conditionalFormatting sqref="BR119">
    <cfRule type="expression" dxfId="8377" priority="1415">
      <formula>IF(BR120=TRUE,TRUE,FALSE)</formula>
    </cfRule>
    <cfRule type="expression" dxfId="8376" priority="1414">
      <formula>IF(OR(BR$39="S / VC-Lot",BR$39="ST-Lot",BR$39="PT1",BR$39="PT2",BR$39="SOP",BR$39="SOP + 90 days"),TRUE,FALSE)</formula>
    </cfRule>
  </conditionalFormatting>
  <conditionalFormatting sqref="BS45">
    <cfRule type="expression" dxfId="8375" priority="18035">
      <formula>IF(BS46=TRUE,TRUE,FALSE)</formula>
    </cfRule>
  </conditionalFormatting>
  <conditionalFormatting sqref="BS47">
    <cfRule type="expression" dxfId="8374" priority="17749">
      <formula>IF(BS48=TRUE,TRUE,FALSE)</formula>
    </cfRule>
  </conditionalFormatting>
  <conditionalFormatting sqref="BS49">
    <cfRule type="expression" dxfId="8373" priority="17091">
      <formula>IF(BS50=TRUE,TRUE,FALSE)</formula>
    </cfRule>
  </conditionalFormatting>
  <conditionalFormatting sqref="BS51">
    <cfRule type="expression" dxfId="8372" priority="16805">
      <formula>IF(BS52=TRUE,TRUE,FALSE)</formula>
    </cfRule>
  </conditionalFormatting>
  <conditionalFormatting sqref="BS53">
    <cfRule type="expression" dxfId="8371" priority="16147">
      <formula>IF(BS54=TRUE,TRUE,FALSE)</formula>
    </cfRule>
  </conditionalFormatting>
  <conditionalFormatting sqref="BS55">
    <cfRule type="expression" dxfId="8370" priority="15861">
      <formula>IF(BS56=TRUE,TRUE,FALSE)</formula>
    </cfRule>
  </conditionalFormatting>
  <conditionalFormatting sqref="BS57">
    <cfRule type="expression" dxfId="8369" priority="15203">
      <formula>IF(BS58=TRUE,TRUE,FALSE)</formula>
    </cfRule>
  </conditionalFormatting>
  <conditionalFormatting sqref="BS59">
    <cfRule type="expression" dxfId="8368" priority="14917">
      <formula>IF(BS60=TRUE,TRUE,FALSE)</formula>
    </cfRule>
  </conditionalFormatting>
  <conditionalFormatting sqref="BS61">
    <cfRule type="expression" dxfId="8367" priority="14259">
      <formula>IF(BS62=TRUE,TRUE,FALSE)</formula>
    </cfRule>
  </conditionalFormatting>
  <conditionalFormatting sqref="BS63">
    <cfRule type="expression" dxfId="8366" priority="13973">
      <formula>IF(BS64=TRUE,TRUE,FALSE)</formula>
    </cfRule>
  </conditionalFormatting>
  <conditionalFormatting sqref="BS65">
    <cfRule type="expression" dxfId="8365" priority="13315">
      <formula>IF(BS66=TRUE,TRUE,FALSE)</formula>
    </cfRule>
  </conditionalFormatting>
  <conditionalFormatting sqref="BS67">
    <cfRule type="expression" dxfId="8364" priority="13029">
      <formula>IF(BS68=TRUE,TRUE,FALSE)</formula>
    </cfRule>
  </conditionalFormatting>
  <conditionalFormatting sqref="BS69">
    <cfRule type="expression" dxfId="8363" priority="12371">
      <formula>IF(BS70=TRUE,TRUE,FALSE)</formula>
    </cfRule>
  </conditionalFormatting>
  <conditionalFormatting sqref="BS71">
    <cfRule type="expression" dxfId="8362" priority="12085">
      <formula>IF(BS72=TRUE,TRUE,FALSE)</formula>
    </cfRule>
  </conditionalFormatting>
  <conditionalFormatting sqref="BS73">
    <cfRule type="expression" dxfId="8361" priority="11427">
      <formula>IF(BS74=TRUE,TRUE,FALSE)</formula>
    </cfRule>
  </conditionalFormatting>
  <conditionalFormatting sqref="BS75">
    <cfRule type="expression" dxfId="8360" priority="11141">
      <formula>IF(BS76=TRUE,TRUE,FALSE)</formula>
    </cfRule>
  </conditionalFormatting>
  <conditionalFormatting sqref="BS77">
    <cfRule type="expression" dxfId="8359" priority="10483">
      <formula>IF(BS78=TRUE,TRUE,FALSE)</formula>
    </cfRule>
  </conditionalFormatting>
  <conditionalFormatting sqref="BS79">
    <cfRule type="expression" dxfId="8358" priority="10197">
      <formula>IF(BS80=TRUE,TRUE,FALSE)</formula>
    </cfRule>
  </conditionalFormatting>
  <conditionalFormatting sqref="BS81">
    <cfRule type="expression" dxfId="8357" priority="9539">
      <formula>IF(BS82=TRUE,TRUE,FALSE)</formula>
    </cfRule>
  </conditionalFormatting>
  <conditionalFormatting sqref="BS83">
    <cfRule type="expression" dxfId="8356" priority="9253">
      <formula>IF(BS84=TRUE,TRUE,FALSE)</formula>
    </cfRule>
  </conditionalFormatting>
  <conditionalFormatting sqref="BS85">
    <cfRule type="expression" dxfId="8355" priority="8595">
      <formula>IF(BS86=TRUE,TRUE,FALSE)</formula>
    </cfRule>
  </conditionalFormatting>
  <conditionalFormatting sqref="BS87">
    <cfRule type="expression" dxfId="8354" priority="8309">
      <formula>IF(BS88=TRUE,TRUE,FALSE)</formula>
    </cfRule>
  </conditionalFormatting>
  <conditionalFormatting sqref="BS89">
    <cfRule type="expression" dxfId="8353" priority="7651">
      <formula>IF(BS90=TRUE,TRUE,FALSE)</formula>
    </cfRule>
  </conditionalFormatting>
  <conditionalFormatting sqref="BS91">
    <cfRule type="expression" dxfId="8352" priority="7365">
      <formula>IF(BS92=TRUE,TRUE,FALSE)</formula>
    </cfRule>
  </conditionalFormatting>
  <conditionalFormatting sqref="BS93">
    <cfRule type="expression" dxfId="8351" priority="6707">
      <formula>IF(BS94=TRUE,TRUE,FALSE)</formula>
    </cfRule>
  </conditionalFormatting>
  <conditionalFormatting sqref="BS95">
    <cfRule type="expression" dxfId="8350" priority="6421">
      <formula>IF(BS96=TRUE,TRUE,FALSE)</formula>
    </cfRule>
    <cfRule type="expression" dxfId="8349" priority="6420">
      <formula>IF(OR(BS$39="S / VC-Lot",BS$39="ST-Lot",BS$39="PT1",BS$39="PT2",BS$39="SOP",BS$39="SOP + 90 days"),TRUE,FALSE)</formula>
    </cfRule>
  </conditionalFormatting>
  <conditionalFormatting sqref="BS97">
    <cfRule type="expression" dxfId="8348" priority="5763">
      <formula>IF(BS98=TRUE,TRUE,FALSE)</formula>
    </cfRule>
  </conditionalFormatting>
  <conditionalFormatting sqref="BS99">
    <cfRule type="expression" dxfId="8347" priority="5477">
      <formula>IF(BS100=TRUE,TRUE,FALSE)</formula>
    </cfRule>
    <cfRule type="expression" dxfId="8346" priority="5476">
      <formula>IF(OR(BS$39="S / VC-Lot",BS$39="ST-Lot",BS$39="PT1",BS$39="PT2",BS$39="SOP",BS$39="SOP + 90 days"),TRUE,FALSE)</formula>
    </cfRule>
  </conditionalFormatting>
  <conditionalFormatting sqref="BS101">
    <cfRule type="expression" dxfId="8345" priority="4819">
      <formula>IF(BS102=TRUE,TRUE,FALSE)</formula>
    </cfRule>
  </conditionalFormatting>
  <conditionalFormatting sqref="BS103">
    <cfRule type="expression" dxfId="8344" priority="4533">
      <formula>IF(BS104=TRUE,TRUE,FALSE)</formula>
    </cfRule>
    <cfRule type="expression" dxfId="8343" priority="4532">
      <formula>IF(OR(BS$39="S / VC-Lot",BS$39="ST-Lot",BS$39="PT1",BS$39="PT2",BS$39="SOP",BS$39="SOP + 90 days"),TRUE,FALSE)</formula>
    </cfRule>
  </conditionalFormatting>
  <conditionalFormatting sqref="BS105">
    <cfRule type="expression" dxfId="8342" priority="3875">
      <formula>IF(BS106=TRUE,TRUE,FALSE)</formula>
    </cfRule>
  </conditionalFormatting>
  <conditionalFormatting sqref="BS107">
    <cfRule type="expression" dxfId="8341" priority="3588">
      <formula>IF(OR(BS$39="S / VC-Lot",BS$39="ST-Lot",BS$39="PT1",BS$39="PT2",BS$39="SOP",BS$39="SOP + 90 days"),TRUE,FALSE)</formula>
    </cfRule>
    <cfRule type="expression" dxfId="8340" priority="3589">
      <formula>IF(BS108=TRUE,TRUE,FALSE)</formula>
    </cfRule>
  </conditionalFormatting>
  <conditionalFormatting sqref="BS109">
    <cfRule type="expression" dxfId="8339" priority="2931">
      <formula>IF(BS110=TRUE,TRUE,FALSE)</formula>
    </cfRule>
  </conditionalFormatting>
  <conditionalFormatting sqref="BS111">
    <cfRule type="expression" dxfId="8338" priority="2645">
      <formula>IF(BS112=TRUE,TRUE,FALSE)</formula>
    </cfRule>
    <cfRule type="expression" dxfId="8337" priority="2644">
      <formula>IF(OR(BS$39="S / VC-Lot",BS$39="ST-Lot",BS$39="PT1",BS$39="PT2",BS$39="SOP",BS$39="SOP + 90 days"),TRUE,FALSE)</formula>
    </cfRule>
  </conditionalFormatting>
  <conditionalFormatting sqref="BS113">
    <cfRule type="expression" dxfId="8336" priority="1701">
      <formula>IF(BS114=TRUE,TRUE,FALSE)</formula>
    </cfRule>
  </conditionalFormatting>
  <conditionalFormatting sqref="BS115">
    <cfRule type="expression" dxfId="8335" priority="1604">
      <formula>IF(OR(BS$39="S / VC-Lot",BS$39="ST-Lot",BS$39="PT1",BS$39="PT2",BS$39="SOP",BS$39="SOP + 90 days"),TRUE,FALSE)</formula>
    </cfRule>
    <cfRule type="expression" dxfId="8334" priority="1605">
      <formula>IF(BS116=TRUE,TRUE,FALSE)</formula>
    </cfRule>
  </conditionalFormatting>
  <conditionalFormatting sqref="BS117">
    <cfRule type="expression" dxfId="8333" priority="1509">
      <formula>IF(BS118=TRUE,TRUE,FALSE)</formula>
    </cfRule>
  </conditionalFormatting>
  <conditionalFormatting sqref="BS119">
    <cfRule type="expression" dxfId="8332" priority="1412">
      <formula>IF(OR(BS$39="S / VC-Lot",BS$39="ST-Lot",BS$39="PT1",BS$39="PT2",BS$39="SOP",BS$39="SOP + 90 days"),TRUE,FALSE)</formula>
    </cfRule>
    <cfRule type="expression" dxfId="8331" priority="1413">
      <formula>IF(BS120=TRUE,TRUE,FALSE)</formula>
    </cfRule>
  </conditionalFormatting>
  <conditionalFormatting sqref="BT45">
    <cfRule type="expression" dxfId="8330" priority="18033">
      <formula>IF(BT46=TRUE,TRUE,FALSE)</formula>
    </cfRule>
  </conditionalFormatting>
  <conditionalFormatting sqref="BT47">
    <cfRule type="expression" dxfId="8329" priority="17747">
      <formula>IF(BT48=TRUE,TRUE,FALSE)</formula>
    </cfRule>
  </conditionalFormatting>
  <conditionalFormatting sqref="BT49">
    <cfRule type="expression" dxfId="8328" priority="17089">
      <formula>IF(BT50=TRUE,TRUE,FALSE)</formula>
    </cfRule>
  </conditionalFormatting>
  <conditionalFormatting sqref="BT51">
    <cfRule type="expression" dxfId="8327" priority="16803">
      <formula>IF(BT52=TRUE,TRUE,FALSE)</formula>
    </cfRule>
  </conditionalFormatting>
  <conditionalFormatting sqref="BT53">
    <cfRule type="expression" dxfId="8326" priority="16145">
      <formula>IF(BT54=TRUE,TRUE,FALSE)</formula>
    </cfRule>
  </conditionalFormatting>
  <conditionalFormatting sqref="BT55">
    <cfRule type="expression" dxfId="8325" priority="15859">
      <formula>IF(BT56=TRUE,TRUE,FALSE)</formula>
    </cfRule>
  </conditionalFormatting>
  <conditionalFormatting sqref="BT57">
    <cfRule type="expression" dxfId="8324" priority="15201">
      <formula>IF(BT58=TRUE,TRUE,FALSE)</formula>
    </cfRule>
  </conditionalFormatting>
  <conditionalFormatting sqref="BT59">
    <cfRule type="expression" dxfId="8323" priority="14915">
      <formula>IF(BT60=TRUE,TRUE,FALSE)</formula>
    </cfRule>
  </conditionalFormatting>
  <conditionalFormatting sqref="BT61">
    <cfRule type="expression" dxfId="8322" priority="14257">
      <formula>IF(BT62=TRUE,TRUE,FALSE)</formula>
    </cfRule>
  </conditionalFormatting>
  <conditionalFormatting sqref="BT63">
    <cfRule type="expression" dxfId="8321" priority="13971">
      <formula>IF(BT64=TRUE,TRUE,FALSE)</formula>
    </cfRule>
  </conditionalFormatting>
  <conditionalFormatting sqref="BT65">
    <cfRule type="expression" dxfId="8320" priority="13313">
      <formula>IF(BT66=TRUE,TRUE,FALSE)</formula>
    </cfRule>
  </conditionalFormatting>
  <conditionalFormatting sqref="BT67">
    <cfRule type="expression" dxfId="8319" priority="13027">
      <formula>IF(BT68=TRUE,TRUE,FALSE)</formula>
    </cfRule>
  </conditionalFormatting>
  <conditionalFormatting sqref="BT69">
    <cfRule type="expression" dxfId="8318" priority="12369">
      <formula>IF(BT70=TRUE,TRUE,FALSE)</formula>
    </cfRule>
  </conditionalFormatting>
  <conditionalFormatting sqref="BT71">
    <cfRule type="expression" dxfId="8317" priority="12083">
      <formula>IF(BT72=TRUE,TRUE,FALSE)</formula>
    </cfRule>
  </conditionalFormatting>
  <conditionalFormatting sqref="BT73">
    <cfRule type="expression" dxfId="8316" priority="11425">
      <formula>IF(BT74=TRUE,TRUE,FALSE)</formula>
    </cfRule>
  </conditionalFormatting>
  <conditionalFormatting sqref="BT75">
    <cfRule type="expression" dxfId="8315" priority="11139">
      <formula>IF(BT76=TRUE,TRUE,FALSE)</formula>
    </cfRule>
  </conditionalFormatting>
  <conditionalFormatting sqref="BT77">
    <cfRule type="expression" dxfId="8314" priority="10481">
      <formula>IF(BT78=TRUE,TRUE,FALSE)</formula>
    </cfRule>
  </conditionalFormatting>
  <conditionalFormatting sqref="BT79">
    <cfRule type="expression" dxfId="8313" priority="10195">
      <formula>IF(BT80=TRUE,TRUE,FALSE)</formula>
    </cfRule>
  </conditionalFormatting>
  <conditionalFormatting sqref="BT81">
    <cfRule type="expression" dxfId="8312" priority="9537">
      <formula>IF(BT82=TRUE,TRUE,FALSE)</formula>
    </cfRule>
  </conditionalFormatting>
  <conditionalFormatting sqref="BT83">
    <cfRule type="expression" dxfId="8311" priority="9251">
      <formula>IF(BT84=TRUE,TRUE,FALSE)</formula>
    </cfRule>
  </conditionalFormatting>
  <conditionalFormatting sqref="BT85">
    <cfRule type="expression" dxfId="8310" priority="8593">
      <formula>IF(BT86=TRUE,TRUE,FALSE)</formula>
    </cfRule>
  </conditionalFormatting>
  <conditionalFormatting sqref="BT87">
    <cfRule type="expression" dxfId="8309" priority="8307">
      <formula>IF(BT88=TRUE,TRUE,FALSE)</formula>
    </cfRule>
  </conditionalFormatting>
  <conditionalFormatting sqref="BT89">
    <cfRule type="expression" dxfId="8308" priority="7649">
      <formula>IF(BT90=TRUE,TRUE,FALSE)</formula>
    </cfRule>
  </conditionalFormatting>
  <conditionalFormatting sqref="BT91">
    <cfRule type="expression" dxfId="8307" priority="7363">
      <formula>IF(BT92=TRUE,TRUE,FALSE)</formula>
    </cfRule>
  </conditionalFormatting>
  <conditionalFormatting sqref="BT93">
    <cfRule type="expression" dxfId="8306" priority="6705">
      <formula>IF(BT94=TRUE,TRUE,FALSE)</formula>
    </cfRule>
  </conditionalFormatting>
  <conditionalFormatting sqref="BT95">
    <cfRule type="expression" dxfId="8305" priority="6419">
      <formula>IF(BT96=TRUE,TRUE,FALSE)</formula>
    </cfRule>
    <cfRule type="expression" dxfId="8304" priority="6418">
      <formula>IF(OR(BT$39="S / VC-Lot",BT$39="ST-Lot",BT$39="PT1",BT$39="PT2",BT$39="SOP",BT$39="SOP + 90 days"),TRUE,FALSE)</formula>
    </cfRule>
  </conditionalFormatting>
  <conditionalFormatting sqref="BT97">
    <cfRule type="expression" dxfId="8303" priority="5761">
      <formula>IF(BT98=TRUE,TRUE,FALSE)</formula>
    </cfRule>
  </conditionalFormatting>
  <conditionalFormatting sqref="BT99">
    <cfRule type="expression" dxfId="8302" priority="5474">
      <formula>IF(OR(BT$39="S / VC-Lot",BT$39="ST-Lot",BT$39="PT1",BT$39="PT2",BT$39="SOP",BT$39="SOP + 90 days"),TRUE,FALSE)</formula>
    </cfRule>
    <cfRule type="expression" dxfId="8301" priority="5475">
      <formula>IF(BT100=TRUE,TRUE,FALSE)</formula>
    </cfRule>
  </conditionalFormatting>
  <conditionalFormatting sqref="BT101">
    <cfRule type="expression" dxfId="8300" priority="4817">
      <formula>IF(BT102=TRUE,TRUE,FALSE)</formula>
    </cfRule>
  </conditionalFormatting>
  <conditionalFormatting sqref="BT103">
    <cfRule type="expression" dxfId="8299" priority="4530">
      <formula>IF(OR(BT$39="S / VC-Lot",BT$39="ST-Lot",BT$39="PT1",BT$39="PT2",BT$39="SOP",BT$39="SOP + 90 days"),TRUE,FALSE)</formula>
    </cfRule>
    <cfRule type="expression" dxfId="8298" priority="4531">
      <formula>IF(BT104=TRUE,TRUE,FALSE)</formula>
    </cfRule>
  </conditionalFormatting>
  <conditionalFormatting sqref="BT105">
    <cfRule type="expression" dxfId="8297" priority="3873">
      <formula>IF(BT106=TRUE,TRUE,FALSE)</formula>
    </cfRule>
  </conditionalFormatting>
  <conditionalFormatting sqref="BT107">
    <cfRule type="expression" dxfId="8296" priority="3587">
      <formula>IF(BT108=TRUE,TRUE,FALSE)</formula>
    </cfRule>
    <cfRule type="expression" dxfId="8295" priority="3586">
      <formula>IF(OR(BT$39="S / VC-Lot",BT$39="ST-Lot",BT$39="PT1",BT$39="PT2",BT$39="SOP",BT$39="SOP + 90 days"),TRUE,FALSE)</formula>
    </cfRule>
  </conditionalFormatting>
  <conditionalFormatting sqref="BT109">
    <cfRule type="expression" dxfId="8294" priority="2929">
      <formula>IF(BT110=TRUE,TRUE,FALSE)</formula>
    </cfRule>
  </conditionalFormatting>
  <conditionalFormatting sqref="BT111">
    <cfRule type="expression" dxfId="8293" priority="2643">
      <formula>IF(BT112=TRUE,TRUE,FALSE)</formula>
    </cfRule>
    <cfRule type="expression" dxfId="8292" priority="2642">
      <formula>IF(OR(BT$39="S / VC-Lot",BT$39="ST-Lot",BT$39="PT1",BT$39="PT2",BT$39="SOP",BT$39="SOP + 90 days"),TRUE,FALSE)</formula>
    </cfRule>
  </conditionalFormatting>
  <conditionalFormatting sqref="BT113">
    <cfRule type="expression" dxfId="8291" priority="1699">
      <formula>IF(BT114=TRUE,TRUE,FALSE)</formula>
    </cfRule>
  </conditionalFormatting>
  <conditionalFormatting sqref="BT115">
    <cfRule type="expression" dxfId="8290" priority="1603">
      <formula>IF(BT116=TRUE,TRUE,FALSE)</formula>
    </cfRule>
    <cfRule type="expression" dxfId="8289" priority="1602">
      <formula>IF(OR(BT$39="S / VC-Lot",BT$39="ST-Lot",BT$39="PT1",BT$39="PT2",BT$39="SOP",BT$39="SOP + 90 days"),TRUE,FALSE)</formula>
    </cfRule>
  </conditionalFormatting>
  <conditionalFormatting sqref="BT117">
    <cfRule type="expression" dxfId="8288" priority="1507">
      <formula>IF(BT118=TRUE,TRUE,FALSE)</formula>
    </cfRule>
  </conditionalFormatting>
  <conditionalFormatting sqref="BT119">
    <cfRule type="expression" dxfId="8287" priority="1411">
      <formula>IF(BT120=TRUE,TRUE,FALSE)</formula>
    </cfRule>
    <cfRule type="expression" dxfId="8286" priority="1410">
      <formula>IF(OR(BT$39="S / VC-Lot",BT$39="ST-Lot",BT$39="PT1",BT$39="PT2",BT$39="SOP",BT$39="SOP + 90 days"),TRUE,FALSE)</formula>
    </cfRule>
  </conditionalFormatting>
  <conditionalFormatting sqref="BU45">
    <cfRule type="expression" dxfId="8285" priority="18031">
      <formula>IF(BU46=TRUE,TRUE,FALSE)</formula>
    </cfRule>
  </conditionalFormatting>
  <conditionalFormatting sqref="BU47">
    <cfRule type="expression" dxfId="8284" priority="17745">
      <formula>IF(BU48=TRUE,TRUE,FALSE)</formula>
    </cfRule>
  </conditionalFormatting>
  <conditionalFormatting sqref="BU49">
    <cfRule type="expression" dxfId="8283" priority="17087">
      <formula>IF(BU50=TRUE,TRUE,FALSE)</formula>
    </cfRule>
  </conditionalFormatting>
  <conditionalFormatting sqref="BU51">
    <cfRule type="expression" dxfId="8282" priority="16801">
      <formula>IF(BU52=TRUE,TRUE,FALSE)</formula>
    </cfRule>
  </conditionalFormatting>
  <conditionalFormatting sqref="BU53">
    <cfRule type="expression" dxfId="8281" priority="16143">
      <formula>IF(BU54=TRUE,TRUE,FALSE)</formula>
    </cfRule>
  </conditionalFormatting>
  <conditionalFormatting sqref="BU55">
    <cfRule type="expression" dxfId="8280" priority="15857">
      <formula>IF(BU56=TRUE,TRUE,FALSE)</formula>
    </cfRule>
  </conditionalFormatting>
  <conditionalFormatting sqref="BU57">
    <cfRule type="expression" dxfId="8279" priority="15199">
      <formula>IF(BU58=TRUE,TRUE,FALSE)</formula>
    </cfRule>
  </conditionalFormatting>
  <conditionalFormatting sqref="BU59">
    <cfRule type="expression" dxfId="8278" priority="14913">
      <formula>IF(BU60=TRUE,TRUE,FALSE)</formula>
    </cfRule>
  </conditionalFormatting>
  <conditionalFormatting sqref="BU61">
    <cfRule type="expression" dxfId="8277" priority="14255">
      <formula>IF(BU62=TRUE,TRUE,FALSE)</formula>
    </cfRule>
  </conditionalFormatting>
  <conditionalFormatting sqref="BU63">
    <cfRule type="expression" dxfId="8276" priority="13969">
      <formula>IF(BU64=TRUE,TRUE,FALSE)</formula>
    </cfRule>
  </conditionalFormatting>
  <conditionalFormatting sqref="BU65">
    <cfRule type="expression" dxfId="8275" priority="13311">
      <formula>IF(BU66=TRUE,TRUE,FALSE)</formula>
    </cfRule>
  </conditionalFormatting>
  <conditionalFormatting sqref="BU67">
    <cfRule type="expression" dxfId="8274" priority="13025">
      <formula>IF(BU68=TRUE,TRUE,FALSE)</formula>
    </cfRule>
  </conditionalFormatting>
  <conditionalFormatting sqref="BU69">
    <cfRule type="expression" dxfId="8273" priority="12367">
      <formula>IF(BU70=TRUE,TRUE,FALSE)</formula>
    </cfRule>
  </conditionalFormatting>
  <conditionalFormatting sqref="BU71">
    <cfRule type="expression" dxfId="8272" priority="12081">
      <formula>IF(BU72=TRUE,TRUE,FALSE)</formula>
    </cfRule>
  </conditionalFormatting>
  <conditionalFormatting sqref="BU73">
    <cfRule type="expression" dxfId="8271" priority="11423">
      <formula>IF(BU74=TRUE,TRUE,FALSE)</formula>
    </cfRule>
  </conditionalFormatting>
  <conditionalFormatting sqref="BU75">
    <cfRule type="expression" dxfId="8270" priority="11137">
      <formula>IF(BU76=TRUE,TRUE,FALSE)</formula>
    </cfRule>
  </conditionalFormatting>
  <conditionalFormatting sqref="BU77">
    <cfRule type="expression" dxfId="8269" priority="10479">
      <formula>IF(BU78=TRUE,TRUE,FALSE)</formula>
    </cfRule>
  </conditionalFormatting>
  <conditionalFormatting sqref="BU79">
    <cfRule type="expression" dxfId="8268" priority="10193">
      <formula>IF(BU80=TRUE,TRUE,FALSE)</formula>
    </cfRule>
  </conditionalFormatting>
  <conditionalFormatting sqref="BU81">
    <cfRule type="expression" dxfId="8267" priority="9535">
      <formula>IF(BU82=TRUE,TRUE,FALSE)</formula>
    </cfRule>
  </conditionalFormatting>
  <conditionalFormatting sqref="BU83">
    <cfRule type="expression" dxfId="8266" priority="9249">
      <formula>IF(BU84=TRUE,TRUE,FALSE)</formula>
    </cfRule>
  </conditionalFormatting>
  <conditionalFormatting sqref="BU85">
    <cfRule type="expression" dxfId="8265" priority="8591">
      <formula>IF(BU86=TRUE,TRUE,FALSE)</formula>
    </cfRule>
  </conditionalFormatting>
  <conditionalFormatting sqref="BU87">
    <cfRule type="expression" dxfId="8264" priority="8305">
      <formula>IF(BU88=TRUE,TRUE,FALSE)</formula>
    </cfRule>
  </conditionalFormatting>
  <conditionalFormatting sqref="BU89">
    <cfRule type="expression" dxfId="8263" priority="7647">
      <formula>IF(BU90=TRUE,TRUE,FALSE)</formula>
    </cfRule>
  </conditionalFormatting>
  <conditionalFormatting sqref="BU91">
    <cfRule type="expression" dxfId="8262" priority="7361">
      <formula>IF(BU92=TRUE,TRUE,FALSE)</formula>
    </cfRule>
  </conditionalFormatting>
  <conditionalFormatting sqref="BU93">
    <cfRule type="expression" dxfId="8261" priority="6703">
      <formula>IF(BU94=TRUE,TRUE,FALSE)</formula>
    </cfRule>
  </conditionalFormatting>
  <conditionalFormatting sqref="BU95">
    <cfRule type="expression" dxfId="8260" priority="6417">
      <formula>IF(BU96=TRUE,TRUE,FALSE)</formula>
    </cfRule>
    <cfRule type="expression" dxfId="8259" priority="6416">
      <formula>IF(OR(BU$39="S / VC-Lot",BU$39="ST-Lot",BU$39="PT1",BU$39="PT2",BU$39="SOP",BU$39="SOP + 90 days"),TRUE,FALSE)</formula>
    </cfRule>
  </conditionalFormatting>
  <conditionalFormatting sqref="BU97">
    <cfRule type="expression" dxfId="8258" priority="5759">
      <formula>IF(BU98=TRUE,TRUE,FALSE)</formula>
    </cfRule>
  </conditionalFormatting>
  <conditionalFormatting sqref="BU99">
    <cfRule type="expression" dxfId="8257" priority="5473">
      <formula>IF(BU100=TRUE,TRUE,FALSE)</formula>
    </cfRule>
    <cfRule type="expression" dxfId="8256" priority="5472">
      <formula>IF(OR(BU$39="S / VC-Lot",BU$39="ST-Lot",BU$39="PT1",BU$39="PT2",BU$39="SOP",BU$39="SOP + 90 days"),TRUE,FALSE)</formula>
    </cfRule>
  </conditionalFormatting>
  <conditionalFormatting sqref="BU101">
    <cfRule type="expression" dxfId="8255" priority="4815">
      <formula>IF(BU102=TRUE,TRUE,FALSE)</formula>
    </cfRule>
  </conditionalFormatting>
  <conditionalFormatting sqref="BU103">
    <cfRule type="expression" dxfId="8254" priority="4529">
      <formula>IF(BU104=TRUE,TRUE,FALSE)</formula>
    </cfRule>
    <cfRule type="expression" dxfId="8253" priority="4528">
      <formula>IF(OR(BU$39="S / VC-Lot",BU$39="ST-Lot",BU$39="PT1",BU$39="PT2",BU$39="SOP",BU$39="SOP + 90 days"),TRUE,FALSE)</formula>
    </cfRule>
  </conditionalFormatting>
  <conditionalFormatting sqref="BU105">
    <cfRule type="expression" dxfId="8252" priority="3871">
      <formula>IF(BU106=TRUE,TRUE,FALSE)</formula>
    </cfRule>
  </conditionalFormatting>
  <conditionalFormatting sqref="BU107">
    <cfRule type="expression" dxfId="8251" priority="3585">
      <formula>IF(BU108=TRUE,TRUE,FALSE)</formula>
    </cfRule>
    <cfRule type="expression" dxfId="8250" priority="3584">
      <formula>IF(OR(BU$39="S / VC-Lot",BU$39="ST-Lot",BU$39="PT1",BU$39="PT2",BU$39="SOP",BU$39="SOP + 90 days"),TRUE,FALSE)</formula>
    </cfRule>
  </conditionalFormatting>
  <conditionalFormatting sqref="BU109">
    <cfRule type="expression" dxfId="8249" priority="2927">
      <formula>IF(BU110=TRUE,TRUE,FALSE)</formula>
    </cfRule>
  </conditionalFormatting>
  <conditionalFormatting sqref="BU111">
    <cfRule type="expression" dxfId="8248" priority="2640">
      <formula>IF(OR(BU$39="S / VC-Lot",BU$39="ST-Lot",BU$39="PT1",BU$39="PT2",BU$39="SOP",BU$39="SOP + 90 days"),TRUE,FALSE)</formula>
    </cfRule>
    <cfRule type="expression" dxfId="8247" priority="2641">
      <formula>IF(BU112=TRUE,TRUE,FALSE)</formula>
    </cfRule>
  </conditionalFormatting>
  <conditionalFormatting sqref="BU113">
    <cfRule type="expression" dxfId="8246" priority="1697">
      <formula>IF(BU114=TRUE,TRUE,FALSE)</formula>
    </cfRule>
  </conditionalFormatting>
  <conditionalFormatting sqref="BU115">
    <cfRule type="expression" dxfId="8245" priority="1600">
      <formula>IF(OR(BU$39="S / VC-Lot",BU$39="ST-Lot",BU$39="PT1",BU$39="PT2",BU$39="SOP",BU$39="SOP + 90 days"),TRUE,FALSE)</formula>
    </cfRule>
    <cfRule type="expression" dxfId="8244" priority="1601">
      <formula>IF(BU116=TRUE,TRUE,FALSE)</formula>
    </cfRule>
  </conditionalFormatting>
  <conditionalFormatting sqref="BU117">
    <cfRule type="expression" dxfId="8243" priority="1505">
      <formula>IF(BU118=TRUE,TRUE,FALSE)</formula>
    </cfRule>
  </conditionalFormatting>
  <conditionalFormatting sqref="BU119">
    <cfRule type="expression" dxfId="8242" priority="1409">
      <formula>IF(BU120=TRUE,TRUE,FALSE)</formula>
    </cfRule>
    <cfRule type="expression" dxfId="8241" priority="1408">
      <formula>IF(OR(BU$39="S / VC-Lot",BU$39="ST-Lot",BU$39="PT1",BU$39="PT2",BU$39="SOP",BU$39="SOP + 90 days"),TRUE,FALSE)</formula>
    </cfRule>
  </conditionalFormatting>
  <conditionalFormatting sqref="BV45">
    <cfRule type="expression" dxfId="8240" priority="18029">
      <formula>IF(BV46=TRUE,TRUE,FALSE)</formula>
    </cfRule>
  </conditionalFormatting>
  <conditionalFormatting sqref="BV47">
    <cfRule type="expression" dxfId="8239" priority="17743">
      <formula>IF(BV48=TRUE,TRUE,FALSE)</formula>
    </cfRule>
  </conditionalFormatting>
  <conditionalFormatting sqref="BV49">
    <cfRule type="expression" dxfId="8238" priority="17085">
      <formula>IF(BV50=TRUE,TRUE,FALSE)</formula>
    </cfRule>
  </conditionalFormatting>
  <conditionalFormatting sqref="BV51">
    <cfRule type="expression" dxfId="8237" priority="16799">
      <formula>IF(BV52=TRUE,TRUE,FALSE)</formula>
    </cfRule>
  </conditionalFormatting>
  <conditionalFormatting sqref="BV53">
    <cfRule type="expression" dxfId="8236" priority="16141">
      <formula>IF(BV54=TRUE,TRUE,FALSE)</formula>
    </cfRule>
  </conditionalFormatting>
  <conditionalFormatting sqref="BV55">
    <cfRule type="expression" dxfId="8235" priority="15855">
      <formula>IF(BV56=TRUE,TRUE,FALSE)</formula>
    </cfRule>
  </conditionalFormatting>
  <conditionalFormatting sqref="BV57">
    <cfRule type="expression" dxfId="8234" priority="15197">
      <formula>IF(BV58=TRUE,TRUE,FALSE)</formula>
    </cfRule>
  </conditionalFormatting>
  <conditionalFormatting sqref="BV59">
    <cfRule type="expression" dxfId="8233" priority="14911">
      <formula>IF(BV60=TRUE,TRUE,FALSE)</formula>
    </cfRule>
  </conditionalFormatting>
  <conditionalFormatting sqref="BV61">
    <cfRule type="expression" dxfId="8232" priority="14253">
      <formula>IF(BV62=TRUE,TRUE,FALSE)</formula>
    </cfRule>
  </conditionalFormatting>
  <conditionalFormatting sqref="BV63">
    <cfRule type="expression" dxfId="8231" priority="13967">
      <formula>IF(BV64=TRUE,TRUE,FALSE)</formula>
    </cfRule>
  </conditionalFormatting>
  <conditionalFormatting sqref="BV65">
    <cfRule type="expression" dxfId="8230" priority="13309">
      <formula>IF(BV66=TRUE,TRUE,FALSE)</formula>
    </cfRule>
  </conditionalFormatting>
  <conditionalFormatting sqref="BV67">
    <cfRule type="expression" dxfId="8229" priority="13023">
      <formula>IF(BV68=TRUE,TRUE,FALSE)</formula>
    </cfRule>
  </conditionalFormatting>
  <conditionalFormatting sqref="BV69">
    <cfRule type="expression" dxfId="8228" priority="12365">
      <formula>IF(BV70=TRUE,TRUE,FALSE)</formula>
    </cfRule>
  </conditionalFormatting>
  <conditionalFormatting sqref="BV71">
    <cfRule type="expression" dxfId="8227" priority="12079">
      <formula>IF(BV72=TRUE,TRUE,FALSE)</formula>
    </cfRule>
  </conditionalFormatting>
  <conditionalFormatting sqref="BV73">
    <cfRule type="expression" dxfId="8226" priority="11421">
      <formula>IF(BV74=TRUE,TRUE,FALSE)</formula>
    </cfRule>
  </conditionalFormatting>
  <conditionalFormatting sqref="BV75">
    <cfRule type="expression" dxfId="8225" priority="11135">
      <formula>IF(BV76=TRUE,TRUE,FALSE)</formula>
    </cfRule>
  </conditionalFormatting>
  <conditionalFormatting sqref="BV77">
    <cfRule type="expression" dxfId="8224" priority="10477">
      <formula>IF(BV78=TRUE,TRUE,FALSE)</formula>
    </cfRule>
  </conditionalFormatting>
  <conditionalFormatting sqref="BV79">
    <cfRule type="expression" dxfId="8223" priority="10191">
      <formula>IF(BV80=TRUE,TRUE,FALSE)</formula>
    </cfRule>
  </conditionalFormatting>
  <conditionalFormatting sqref="BV81">
    <cfRule type="expression" dxfId="8222" priority="9533">
      <formula>IF(BV82=TRUE,TRUE,FALSE)</formula>
    </cfRule>
  </conditionalFormatting>
  <conditionalFormatting sqref="BV83">
    <cfRule type="expression" dxfId="8221" priority="9247">
      <formula>IF(BV84=TRUE,TRUE,FALSE)</formula>
    </cfRule>
  </conditionalFormatting>
  <conditionalFormatting sqref="BV85">
    <cfRule type="expression" dxfId="8220" priority="8589">
      <formula>IF(BV86=TRUE,TRUE,FALSE)</formula>
    </cfRule>
  </conditionalFormatting>
  <conditionalFormatting sqref="BV87">
    <cfRule type="expression" dxfId="8219" priority="8303">
      <formula>IF(BV88=TRUE,TRUE,FALSE)</formula>
    </cfRule>
  </conditionalFormatting>
  <conditionalFormatting sqref="BV89">
    <cfRule type="expression" dxfId="8218" priority="7645">
      <formula>IF(BV90=TRUE,TRUE,FALSE)</formula>
    </cfRule>
  </conditionalFormatting>
  <conditionalFormatting sqref="BV91">
    <cfRule type="expression" dxfId="8217" priority="7359">
      <formula>IF(BV92=TRUE,TRUE,FALSE)</formula>
    </cfRule>
  </conditionalFormatting>
  <conditionalFormatting sqref="BV93">
    <cfRule type="expression" dxfId="8216" priority="6701">
      <formula>IF(BV94=TRUE,TRUE,FALSE)</formula>
    </cfRule>
  </conditionalFormatting>
  <conditionalFormatting sqref="BV95">
    <cfRule type="expression" dxfId="8215" priority="6414">
      <formula>IF(OR(BV$39="S / VC-Lot",BV$39="ST-Lot",BV$39="PT1",BV$39="PT2",BV$39="SOP",BV$39="SOP + 90 days"),TRUE,FALSE)</formula>
    </cfRule>
    <cfRule type="expression" dxfId="8214" priority="6415">
      <formula>IF(BV96=TRUE,TRUE,FALSE)</formula>
    </cfRule>
  </conditionalFormatting>
  <conditionalFormatting sqref="BV97">
    <cfRule type="expression" dxfId="8213" priority="5757">
      <formula>IF(BV98=TRUE,TRUE,FALSE)</formula>
    </cfRule>
  </conditionalFormatting>
  <conditionalFormatting sqref="BV99">
    <cfRule type="expression" dxfId="8212" priority="5471">
      <formula>IF(BV100=TRUE,TRUE,FALSE)</formula>
    </cfRule>
    <cfRule type="expression" dxfId="8211" priority="5470">
      <formula>IF(OR(BV$39="S / VC-Lot",BV$39="ST-Lot",BV$39="PT1",BV$39="PT2",BV$39="SOP",BV$39="SOP + 90 days"),TRUE,FALSE)</formula>
    </cfRule>
  </conditionalFormatting>
  <conditionalFormatting sqref="BV101">
    <cfRule type="expression" dxfId="8210" priority="4813">
      <formula>IF(BV102=TRUE,TRUE,FALSE)</formula>
    </cfRule>
  </conditionalFormatting>
  <conditionalFormatting sqref="BV103">
    <cfRule type="expression" dxfId="8209" priority="4526">
      <formula>IF(OR(BV$39="S / VC-Lot",BV$39="ST-Lot",BV$39="PT1",BV$39="PT2",BV$39="SOP",BV$39="SOP + 90 days"),TRUE,FALSE)</formula>
    </cfRule>
    <cfRule type="expression" dxfId="8208" priority="4527">
      <formula>IF(BV104=TRUE,TRUE,FALSE)</formula>
    </cfRule>
  </conditionalFormatting>
  <conditionalFormatting sqref="BV105">
    <cfRule type="expression" dxfId="8207" priority="3869">
      <formula>IF(BV106=TRUE,TRUE,FALSE)</formula>
    </cfRule>
  </conditionalFormatting>
  <conditionalFormatting sqref="BV107">
    <cfRule type="expression" dxfId="8206" priority="3582">
      <formula>IF(OR(BV$39="S / VC-Lot",BV$39="ST-Lot",BV$39="PT1",BV$39="PT2",BV$39="SOP",BV$39="SOP + 90 days"),TRUE,FALSE)</formula>
    </cfRule>
    <cfRule type="expression" dxfId="8205" priority="3583">
      <formula>IF(BV108=TRUE,TRUE,FALSE)</formula>
    </cfRule>
  </conditionalFormatting>
  <conditionalFormatting sqref="BV109">
    <cfRule type="expression" dxfId="8204" priority="2925">
      <formula>IF(BV110=TRUE,TRUE,FALSE)</formula>
    </cfRule>
  </conditionalFormatting>
  <conditionalFormatting sqref="BV111">
    <cfRule type="expression" dxfId="8203" priority="2638">
      <formula>IF(OR(BV$39="S / VC-Lot",BV$39="ST-Lot",BV$39="PT1",BV$39="PT2",BV$39="SOP",BV$39="SOP + 90 days"),TRUE,FALSE)</formula>
    </cfRule>
    <cfRule type="expression" dxfId="8202" priority="2639">
      <formula>IF(BV112=TRUE,TRUE,FALSE)</formula>
    </cfRule>
  </conditionalFormatting>
  <conditionalFormatting sqref="BV113">
    <cfRule type="expression" dxfId="8201" priority="1695">
      <formula>IF(BV114=TRUE,TRUE,FALSE)</formula>
    </cfRule>
  </conditionalFormatting>
  <conditionalFormatting sqref="BV115">
    <cfRule type="expression" dxfId="8200" priority="1598">
      <formula>IF(OR(BV$39="S / VC-Lot",BV$39="ST-Lot",BV$39="PT1",BV$39="PT2",BV$39="SOP",BV$39="SOP + 90 days"),TRUE,FALSE)</formula>
    </cfRule>
    <cfRule type="expression" dxfId="8199" priority="1599">
      <formula>IF(BV116=TRUE,TRUE,FALSE)</formula>
    </cfRule>
  </conditionalFormatting>
  <conditionalFormatting sqref="BV117">
    <cfRule type="expression" dxfId="8198" priority="1503">
      <formula>IF(BV118=TRUE,TRUE,FALSE)</formula>
    </cfRule>
  </conditionalFormatting>
  <conditionalFormatting sqref="BV119">
    <cfRule type="expression" dxfId="8197" priority="1407">
      <formula>IF(BV120=TRUE,TRUE,FALSE)</formula>
    </cfRule>
    <cfRule type="expression" dxfId="8196" priority="1406">
      <formula>IF(OR(BV$39="S / VC-Lot",BV$39="ST-Lot",BV$39="PT1",BV$39="PT2",BV$39="SOP",BV$39="SOP + 90 days"),TRUE,FALSE)</formula>
    </cfRule>
  </conditionalFormatting>
  <conditionalFormatting sqref="BW45">
    <cfRule type="expression" dxfId="8195" priority="18027">
      <formula>IF(BW46=TRUE,TRUE,FALSE)</formula>
    </cfRule>
  </conditionalFormatting>
  <conditionalFormatting sqref="BW47">
    <cfRule type="expression" dxfId="8194" priority="17741">
      <formula>IF(BW48=TRUE,TRUE,FALSE)</formula>
    </cfRule>
  </conditionalFormatting>
  <conditionalFormatting sqref="BW49">
    <cfRule type="expression" dxfId="8193" priority="17083">
      <formula>IF(BW50=TRUE,TRUE,FALSE)</formula>
    </cfRule>
  </conditionalFormatting>
  <conditionalFormatting sqref="BW51">
    <cfRule type="expression" dxfId="8192" priority="16797">
      <formula>IF(BW52=TRUE,TRUE,FALSE)</formula>
    </cfRule>
  </conditionalFormatting>
  <conditionalFormatting sqref="BW53">
    <cfRule type="expression" dxfId="8191" priority="16139">
      <formula>IF(BW54=TRUE,TRUE,FALSE)</formula>
    </cfRule>
  </conditionalFormatting>
  <conditionalFormatting sqref="BW55">
    <cfRule type="expression" dxfId="8190" priority="15853">
      <formula>IF(BW56=TRUE,TRUE,FALSE)</formula>
    </cfRule>
  </conditionalFormatting>
  <conditionalFormatting sqref="BW57">
    <cfRule type="expression" dxfId="8189" priority="15195">
      <formula>IF(BW58=TRUE,TRUE,FALSE)</formula>
    </cfRule>
  </conditionalFormatting>
  <conditionalFormatting sqref="BW59">
    <cfRule type="expression" dxfId="8188" priority="14909">
      <formula>IF(BW60=TRUE,TRUE,FALSE)</formula>
    </cfRule>
  </conditionalFormatting>
  <conditionalFormatting sqref="BW61">
    <cfRule type="expression" dxfId="8187" priority="14251">
      <formula>IF(BW62=TRUE,TRUE,FALSE)</formula>
    </cfRule>
  </conditionalFormatting>
  <conditionalFormatting sqref="BW63">
    <cfRule type="expression" dxfId="8186" priority="13965">
      <formula>IF(BW64=TRUE,TRUE,FALSE)</formula>
    </cfRule>
  </conditionalFormatting>
  <conditionalFormatting sqref="BW65">
    <cfRule type="expression" dxfId="8185" priority="13307">
      <formula>IF(BW66=TRUE,TRUE,FALSE)</formula>
    </cfRule>
  </conditionalFormatting>
  <conditionalFormatting sqref="BW67">
    <cfRule type="expression" dxfId="8184" priority="13021">
      <formula>IF(BW68=TRUE,TRUE,FALSE)</formula>
    </cfRule>
  </conditionalFormatting>
  <conditionalFormatting sqref="BW69">
    <cfRule type="expression" dxfId="8183" priority="12363">
      <formula>IF(BW70=TRUE,TRUE,FALSE)</formula>
    </cfRule>
  </conditionalFormatting>
  <conditionalFormatting sqref="BW71">
    <cfRule type="expression" dxfId="8182" priority="12077">
      <formula>IF(BW72=TRUE,TRUE,FALSE)</formula>
    </cfRule>
  </conditionalFormatting>
  <conditionalFormatting sqref="BW73">
    <cfRule type="expression" dxfId="8181" priority="11419">
      <formula>IF(BW74=TRUE,TRUE,FALSE)</formula>
    </cfRule>
  </conditionalFormatting>
  <conditionalFormatting sqref="BW75">
    <cfRule type="expression" dxfId="8180" priority="11133">
      <formula>IF(BW76=TRUE,TRUE,FALSE)</formula>
    </cfRule>
  </conditionalFormatting>
  <conditionalFormatting sqref="BW77">
    <cfRule type="expression" dxfId="8179" priority="10475">
      <formula>IF(BW78=TRUE,TRUE,FALSE)</formula>
    </cfRule>
  </conditionalFormatting>
  <conditionalFormatting sqref="BW79">
    <cfRule type="expression" dxfId="8178" priority="10189">
      <formula>IF(BW80=TRUE,TRUE,FALSE)</formula>
    </cfRule>
  </conditionalFormatting>
  <conditionalFormatting sqref="BW81">
    <cfRule type="expression" dxfId="8177" priority="9531">
      <formula>IF(BW82=TRUE,TRUE,FALSE)</formula>
    </cfRule>
  </conditionalFormatting>
  <conditionalFormatting sqref="BW83">
    <cfRule type="expression" dxfId="8176" priority="9245">
      <formula>IF(BW84=TRUE,TRUE,FALSE)</formula>
    </cfRule>
  </conditionalFormatting>
  <conditionalFormatting sqref="BW85">
    <cfRule type="expression" dxfId="8175" priority="8587">
      <formula>IF(BW86=TRUE,TRUE,FALSE)</formula>
    </cfRule>
  </conditionalFormatting>
  <conditionalFormatting sqref="BW87">
    <cfRule type="expression" dxfId="8174" priority="8301">
      <formula>IF(BW88=TRUE,TRUE,FALSE)</formula>
    </cfRule>
  </conditionalFormatting>
  <conditionalFormatting sqref="BW89">
    <cfRule type="expression" dxfId="8173" priority="7643">
      <formula>IF(BW90=TRUE,TRUE,FALSE)</formula>
    </cfRule>
  </conditionalFormatting>
  <conditionalFormatting sqref="BW91">
    <cfRule type="expression" dxfId="8172" priority="7357">
      <formula>IF(BW92=TRUE,TRUE,FALSE)</formula>
    </cfRule>
  </conditionalFormatting>
  <conditionalFormatting sqref="BW93">
    <cfRule type="expression" dxfId="8171" priority="6699">
      <formula>IF(BW94=TRUE,TRUE,FALSE)</formula>
    </cfRule>
  </conditionalFormatting>
  <conditionalFormatting sqref="BW95">
    <cfRule type="expression" dxfId="8170" priority="6413">
      <formula>IF(BW96=TRUE,TRUE,FALSE)</formula>
    </cfRule>
    <cfRule type="expression" dxfId="8169" priority="6412">
      <formula>IF(OR(BW$39="S / VC-Lot",BW$39="ST-Lot",BW$39="PT1",BW$39="PT2",BW$39="SOP",BW$39="SOP + 90 days"),TRUE,FALSE)</formula>
    </cfRule>
  </conditionalFormatting>
  <conditionalFormatting sqref="BW97">
    <cfRule type="expression" dxfId="8168" priority="5755">
      <formula>IF(BW98=TRUE,TRUE,FALSE)</formula>
    </cfRule>
  </conditionalFormatting>
  <conditionalFormatting sqref="BW99">
    <cfRule type="expression" dxfId="8167" priority="5469">
      <formula>IF(BW100=TRUE,TRUE,FALSE)</formula>
    </cfRule>
    <cfRule type="expression" dxfId="8166" priority="5468">
      <formula>IF(OR(BW$39="S / VC-Lot",BW$39="ST-Lot",BW$39="PT1",BW$39="PT2",BW$39="SOP",BW$39="SOP + 90 days"),TRUE,FALSE)</formula>
    </cfRule>
  </conditionalFormatting>
  <conditionalFormatting sqref="BW101">
    <cfRule type="expression" dxfId="8165" priority="4811">
      <formula>IF(BW102=TRUE,TRUE,FALSE)</formula>
    </cfRule>
  </conditionalFormatting>
  <conditionalFormatting sqref="BW103">
    <cfRule type="expression" dxfId="8164" priority="4525">
      <formula>IF(BW104=TRUE,TRUE,FALSE)</formula>
    </cfRule>
    <cfRule type="expression" dxfId="8163" priority="4524">
      <formula>IF(OR(BW$39="S / VC-Lot",BW$39="ST-Lot",BW$39="PT1",BW$39="PT2",BW$39="SOP",BW$39="SOP + 90 days"),TRUE,FALSE)</formula>
    </cfRule>
  </conditionalFormatting>
  <conditionalFormatting sqref="BW105">
    <cfRule type="expression" dxfId="8162" priority="3867">
      <formula>IF(BW106=TRUE,TRUE,FALSE)</formula>
    </cfRule>
  </conditionalFormatting>
  <conditionalFormatting sqref="BW107">
    <cfRule type="expression" dxfId="8161" priority="3580">
      <formula>IF(OR(BW$39="S / VC-Lot",BW$39="ST-Lot",BW$39="PT1",BW$39="PT2",BW$39="SOP",BW$39="SOP + 90 days"),TRUE,FALSE)</formula>
    </cfRule>
    <cfRule type="expression" dxfId="8160" priority="3581">
      <formula>IF(BW108=TRUE,TRUE,FALSE)</formula>
    </cfRule>
  </conditionalFormatting>
  <conditionalFormatting sqref="BW109">
    <cfRule type="expression" dxfId="8159" priority="2923">
      <formula>IF(BW110=TRUE,TRUE,FALSE)</formula>
    </cfRule>
  </conditionalFormatting>
  <conditionalFormatting sqref="BW111">
    <cfRule type="expression" dxfId="8158" priority="2636">
      <formula>IF(OR(BW$39="S / VC-Lot",BW$39="ST-Lot",BW$39="PT1",BW$39="PT2",BW$39="SOP",BW$39="SOP + 90 days"),TRUE,FALSE)</formula>
    </cfRule>
    <cfRule type="expression" dxfId="8157" priority="2637">
      <formula>IF(BW112=TRUE,TRUE,FALSE)</formula>
    </cfRule>
  </conditionalFormatting>
  <conditionalFormatting sqref="BW113">
    <cfRule type="expression" dxfId="8156" priority="1693">
      <formula>IF(BW114=TRUE,TRUE,FALSE)</formula>
    </cfRule>
  </conditionalFormatting>
  <conditionalFormatting sqref="BW115">
    <cfRule type="expression" dxfId="8155" priority="1597">
      <formula>IF(BW116=TRUE,TRUE,FALSE)</formula>
    </cfRule>
    <cfRule type="expression" dxfId="8154" priority="1596">
      <formula>IF(OR(BW$39="S / VC-Lot",BW$39="ST-Lot",BW$39="PT1",BW$39="PT2",BW$39="SOP",BW$39="SOP + 90 days"),TRUE,FALSE)</formula>
    </cfRule>
  </conditionalFormatting>
  <conditionalFormatting sqref="BW117">
    <cfRule type="expression" dxfId="8153" priority="1501">
      <formula>IF(BW118=TRUE,TRUE,FALSE)</formula>
    </cfRule>
  </conditionalFormatting>
  <conditionalFormatting sqref="BW119">
    <cfRule type="expression" dxfId="8152" priority="1405">
      <formula>IF(BW120=TRUE,TRUE,FALSE)</formula>
    </cfRule>
    <cfRule type="expression" dxfId="8151" priority="1404">
      <formula>IF(OR(BW$39="S / VC-Lot",BW$39="ST-Lot",BW$39="PT1",BW$39="PT2",BW$39="SOP",BW$39="SOP + 90 days"),TRUE,FALSE)</formula>
    </cfRule>
  </conditionalFormatting>
  <conditionalFormatting sqref="BX45">
    <cfRule type="expression" dxfId="8150" priority="18025">
      <formula>IF(BX46=TRUE,TRUE,FALSE)</formula>
    </cfRule>
  </conditionalFormatting>
  <conditionalFormatting sqref="BX47">
    <cfRule type="expression" dxfId="8149" priority="17739">
      <formula>IF(BX48=TRUE,TRUE,FALSE)</formula>
    </cfRule>
  </conditionalFormatting>
  <conditionalFormatting sqref="BX49">
    <cfRule type="expression" dxfId="8148" priority="17081">
      <formula>IF(BX50=TRUE,TRUE,FALSE)</formula>
    </cfRule>
  </conditionalFormatting>
  <conditionalFormatting sqref="BX51">
    <cfRule type="expression" dxfId="8147" priority="16795">
      <formula>IF(BX52=TRUE,TRUE,FALSE)</formula>
    </cfRule>
  </conditionalFormatting>
  <conditionalFormatting sqref="BX53">
    <cfRule type="expression" dxfId="8146" priority="16137">
      <formula>IF(BX54=TRUE,TRUE,FALSE)</formula>
    </cfRule>
  </conditionalFormatting>
  <conditionalFormatting sqref="BX55">
    <cfRule type="expression" dxfId="8145" priority="15851">
      <formula>IF(BX56=TRUE,TRUE,FALSE)</formula>
    </cfRule>
  </conditionalFormatting>
  <conditionalFormatting sqref="BX57">
    <cfRule type="expression" dxfId="8144" priority="15193">
      <formula>IF(BX58=TRUE,TRUE,FALSE)</formula>
    </cfRule>
  </conditionalFormatting>
  <conditionalFormatting sqref="BX59">
    <cfRule type="expression" dxfId="8143" priority="14907">
      <formula>IF(BX60=TRUE,TRUE,FALSE)</formula>
    </cfRule>
  </conditionalFormatting>
  <conditionalFormatting sqref="BX61">
    <cfRule type="expression" dxfId="8142" priority="14249">
      <formula>IF(BX62=TRUE,TRUE,FALSE)</formula>
    </cfRule>
  </conditionalFormatting>
  <conditionalFormatting sqref="BX63">
    <cfRule type="expression" dxfId="8141" priority="13963">
      <formula>IF(BX64=TRUE,TRUE,FALSE)</formula>
    </cfRule>
  </conditionalFormatting>
  <conditionalFormatting sqref="BX65">
    <cfRule type="expression" dxfId="8140" priority="13305">
      <formula>IF(BX66=TRUE,TRUE,FALSE)</formula>
    </cfRule>
  </conditionalFormatting>
  <conditionalFormatting sqref="BX67">
    <cfRule type="expression" dxfId="8139" priority="13019">
      <formula>IF(BX68=TRUE,TRUE,FALSE)</formula>
    </cfRule>
  </conditionalFormatting>
  <conditionalFormatting sqref="BX69">
    <cfRule type="expression" dxfId="8138" priority="12361">
      <formula>IF(BX70=TRUE,TRUE,FALSE)</formula>
    </cfRule>
  </conditionalFormatting>
  <conditionalFormatting sqref="BX71">
    <cfRule type="expression" dxfId="8137" priority="12075">
      <formula>IF(BX72=TRUE,TRUE,FALSE)</formula>
    </cfRule>
  </conditionalFormatting>
  <conditionalFormatting sqref="BX73">
    <cfRule type="expression" dxfId="8136" priority="11417">
      <formula>IF(BX74=TRUE,TRUE,FALSE)</formula>
    </cfRule>
  </conditionalFormatting>
  <conditionalFormatting sqref="BX75">
    <cfRule type="expression" dxfId="8135" priority="11131">
      <formula>IF(BX76=TRUE,TRUE,FALSE)</formula>
    </cfRule>
  </conditionalFormatting>
  <conditionalFormatting sqref="BX77">
    <cfRule type="expression" dxfId="8134" priority="10473">
      <formula>IF(BX78=TRUE,TRUE,FALSE)</formula>
    </cfRule>
  </conditionalFormatting>
  <conditionalFormatting sqref="BX79">
    <cfRule type="expression" dxfId="8133" priority="10187">
      <formula>IF(BX80=TRUE,TRUE,FALSE)</formula>
    </cfRule>
  </conditionalFormatting>
  <conditionalFormatting sqref="BX81">
    <cfRule type="expression" dxfId="8132" priority="9529">
      <formula>IF(BX82=TRUE,TRUE,FALSE)</formula>
    </cfRule>
  </conditionalFormatting>
  <conditionalFormatting sqref="BX83">
    <cfRule type="expression" dxfId="8131" priority="9243">
      <formula>IF(BX84=TRUE,TRUE,FALSE)</formula>
    </cfRule>
  </conditionalFormatting>
  <conditionalFormatting sqref="BX85">
    <cfRule type="expression" dxfId="8130" priority="8585">
      <formula>IF(BX86=TRUE,TRUE,FALSE)</formula>
    </cfRule>
  </conditionalFormatting>
  <conditionalFormatting sqref="BX87">
    <cfRule type="expression" dxfId="8129" priority="8299">
      <formula>IF(BX88=TRUE,TRUE,FALSE)</formula>
    </cfRule>
  </conditionalFormatting>
  <conditionalFormatting sqref="BX89">
    <cfRule type="expression" dxfId="8128" priority="7641">
      <formula>IF(BX90=TRUE,TRUE,FALSE)</formula>
    </cfRule>
  </conditionalFormatting>
  <conditionalFormatting sqref="BX91">
    <cfRule type="expression" dxfId="8127" priority="7355">
      <formula>IF(BX92=TRUE,TRUE,FALSE)</formula>
    </cfRule>
  </conditionalFormatting>
  <conditionalFormatting sqref="BX93">
    <cfRule type="expression" dxfId="8126" priority="6697">
      <formula>IF(BX94=TRUE,TRUE,FALSE)</formula>
    </cfRule>
  </conditionalFormatting>
  <conditionalFormatting sqref="BX95">
    <cfRule type="expression" dxfId="8125" priority="6410">
      <formula>IF(OR(BX$39="S / VC-Lot",BX$39="ST-Lot",BX$39="PT1",BX$39="PT2",BX$39="SOP",BX$39="SOP + 90 days"),TRUE,FALSE)</formula>
    </cfRule>
    <cfRule type="expression" dxfId="8124" priority="6411">
      <formula>IF(BX96=TRUE,TRUE,FALSE)</formula>
    </cfRule>
  </conditionalFormatting>
  <conditionalFormatting sqref="BX97">
    <cfRule type="expression" dxfId="8123" priority="5753">
      <formula>IF(BX98=TRUE,TRUE,FALSE)</formula>
    </cfRule>
  </conditionalFormatting>
  <conditionalFormatting sqref="BX99">
    <cfRule type="expression" dxfId="8122" priority="5467">
      <formula>IF(BX100=TRUE,TRUE,FALSE)</formula>
    </cfRule>
    <cfRule type="expression" dxfId="8121" priority="5466">
      <formula>IF(OR(BX$39="S / VC-Lot",BX$39="ST-Lot",BX$39="PT1",BX$39="PT2",BX$39="SOP",BX$39="SOP + 90 days"),TRUE,FALSE)</formula>
    </cfRule>
  </conditionalFormatting>
  <conditionalFormatting sqref="BX101">
    <cfRule type="expression" dxfId="8120" priority="4809">
      <formula>IF(BX102=TRUE,TRUE,FALSE)</formula>
    </cfRule>
  </conditionalFormatting>
  <conditionalFormatting sqref="BX103">
    <cfRule type="expression" dxfId="8119" priority="4523">
      <formula>IF(BX104=TRUE,TRUE,FALSE)</formula>
    </cfRule>
    <cfRule type="expression" dxfId="8118" priority="4522">
      <formula>IF(OR(BX$39="S / VC-Lot",BX$39="ST-Lot",BX$39="PT1",BX$39="PT2",BX$39="SOP",BX$39="SOP + 90 days"),TRUE,FALSE)</formula>
    </cfRule>
  </conditionalFormatting>
  <conditionalFormatting sqref="BX105">
    <cfRule type="expression" dxfId="8117" priority="3865">
      <formula>IF(BX106=TRUE,TRUE,FALSE)</formula>
    </cfRule>
  </conditionalFormatting>
  <conditionalFormatting sqref="BX107">
    <cfRule type="expression" dxfId="8116" priority="3578">
      <formula>IF(OR(BX$39="S / VC-Lot",BX$39="ST-Lot",BX$39="PT1",BX$39="PT2",BX$39="SOP",BX$39="SOP + 90 days"),TRUE,FALSE)</formula>
    </cfRule>
    <cfRule type="expression" dxfId="8115" priority="3579">
      <formula>IF(BX108=TRUE,TRUE,FALSE)</formula>
    </cfRule>
  </conditionalFormatting>
  <conditionalFormatting sqref="BX109">
    <cfRule type="expression" dxfId="8114" priority="2921">
      <formula>IF(BX110=TRUE,TRUE,FALSE)</formula>
    </cfRule>
  </conditionalFormatting>
  <conditionalFormatting sqref="BX111">
    <cfRule type="expression" dxfId="8113" priority="2634">
      <formula>IF(OR(BX$39="S / VC-Lot",BX$39="ST-Lot",BX$39="PT1",BX$39="PT2",BX$39="SOP",BX$39="SOP + 90 days"),TRUE,FALSE)</formula>
    </cfRule>
    <cfRule type="expression" dxfId="8112" priority="2635">
      <formula>IF(BX112=TRUE,TRUE,FALSE)</formula>
    </cfRule>
  </conditionalFormatting>
  <conditionalFormatting sqref="BX113">
    <cfRule type="expression" dxfId="8111" priority="1691">
      <formula>IF(BX114=TRUE,TRUE,FALSE)</formula>
    </cfRule>
  </conditionalFormatting>
  <conditionalFormatting sqref="BX115">
    <cfRule type="expression" dxfId="8110" priority="1594">
      <formula>IF(OR(BX$39="S / VC-Lot",BX$39="ST-Lot",BX$39="PT1",BX$39="PT2",BX$39="SOP",BX$39="SOP + 90 days"),TRUE,FALSE)</formula>
    </cfRule>
    <cfRule type="expression" dxfId="8109" priority="1595">
      <formula>IF(BX116=TRUE,TRUE,FALSE)</formula>
    </cfRule>
  </conditionalFormatting>
  <conditionalFormatting sqref="BX117">
    <cfRule type="expression" dxfId="8108" priority="1499">
      <formula>IF(BX118=TRUE,TRUE,FALSE)</formula>
    </cfRule>
  </conditionalFormatting>
  <conditionalFormatting sqref="BX119">
    <cfRule type="expression" dxfId="8107" priority="1402">
      <formula>IF(OR(BX$39="S / VC-Lot",BX$39="ST-Lot",BX$39="PT1",BX$39="PT2",BX$39="SOP",BX$39="SOP + 90 days"),TRUE,FALSE)</formula>
    </cfRule>
    <cfRule type="expression" dxfId="8106" priority="1403">
      <formula>IF(BX120=TRUE,TRUE,FALSE)</formula>
    </cfRule>
  </conditionalFormatting>
  <conditionalFormatting sqref="BY45">
    <cfRule type="expression" dxfId="8105" priority="18023">
      <formula>IF(BY46=TRUE,TRUE,FALSE)</formula>
    </cfRule>
  </conditionalFormatting>
  <conditionalFormatting sqref="BY47">
    <cfRule type="expression" dxfId="8104" priority="17737">
      <formula>IF(BY48=TRUE,TRUE,FALSE)</formula>
    </cfRule>
  </conditionalFormatting>
  <conditionalFormatting sqref="BY49">
    <cfRule type="expression" dxfId="8103" priority="17079">
      <formula>IF(BY50=TRUE,TRUE,FALSE)</formula>
    </cfRule>
  </conditionalFormatting>
  <conditionalFormatting sqref="BY51">
    <cfRule type="expression" dxfId="8102" priority="16793">
      <formula>IF(BY52=TRUE,TRUE,FALSE)</formula>
    </cfRule>
  </conditionalFormatting>
  <conditionalFormatting sqref="BY53">
    <cfRule type="expression" dxfId="8101" priority="16135">
      <formula>IF(BY54=TRUE,TRUE,FALSE)</formula>
    </cfRule>
  </conditionalFormatting>
  <conditionalFormatting sqref="BY55">
    <cfRule type="expression" dxfId="8100" priority="15849">
      <formula>IF(BY56=TRUE,TRUE,FALSE)</formula>
    </cfRule>
  </conditionalFormatting>
  <conditionalFormatting sqref="BY57">
    <cfRule type="expression" dxfId="8099" priority="15191">
      <formula>IF(BY58=TRUE,TRUE,FALSE)</formula>
    </cfRule>
  </conditionalFormatting>
  <conditionalFormatting sqref="BY59">
    <cfRule type="expression" dxfId="8098" priority="14905">
      <formula>IF(BY60=TRUE,TRUE,FALSE)</formula>
    </cfRule>
  </conditionalFormatting>
  <conditionalFormatting sqref="BY61">
    <cfRule type="expression" dxfId="8097" priority="14247">
      <formula>IF(BY62=TRUE,TRUE,FALSE)</formula>
    </cfRule>
  </conditionalFormatting>
  <conditionalFormatting sqref="BY63">
    <cfRule type="expression" dxfId="8096" priority="13961">
      <formula>IF(BY64=TRUE,TRUE,FALSE)</formula>
    </cfRule>
  </conditionalFormatting>
  <conditionalFormatting sqref="BY65">
    <cfRule type="expression" dxfId="8095" priority="13303">
      <formula>IF(BY66=TRUE,TRUE,FALSE)</formula>
    </cfRule>
  </conditionalFormatting>
  <conditionalFormatting sqref="BY67">
    <cfRule type="expression" dxfId="8094" priority="13017">
      <formula>IF(BY68=TRUE,TRUE,FALSE)</formula>
    </cfRule>
  </conditionalFormatting>
  <conditionalFormatting sqref="BY69">
    <cfRule type="expression" dxfId="8093" priority="12359">
      <formula>IF(BY70=TRUE,TRUE,FALSE)</formula>
    </cfRule>
  </conditionalFormatting>
  <conditionalFormatting sqref="BY71">
    <cfRule type="expression" dxfId="8092" priority="12073">
      <formula>IF(BY72=TRUE,TRUE,FALSE)</formula>
    </cfRule>
  </conditionalFormatting>
  <conditionalFormatting sqref="BY73">
    <cfRule type="expression" dxfId="8091" priority="11415">
      <formula>IF(BY74=TRUE,TRUE,FALSE)</formula>
    </cfRule>
  </conditionalFormatting>
  <conditionalFormatting sqref="BY75">
    <cfRule type="expression" dxfId="8090" priority="11129">
      <formula>IF(BY76=TRUE,TRUE,FALSE)</formula>
    </cfRule>
  </conditionalFormatting>
  <conditionalFormatting sqref="BY77">
    <cfRule type="expression" dxfId="8089" priority="10471">
      <formula>IF(BY78=TRUE,TRUE,FALSE)</formula>
    </cfRule>
  </conditionalFormatting>
  <conditionalFormatting sqref="BY79">
    <cfRule type="expression" dxfId="8088" priority="10185">
      <formula>IF(BY80=TRUE,TRUE,FALSE)</formula>
    </cfRule>
  </conditionalFormatting>
  <conditionalFormatting sqref="BY81">
    <cfRule type="expression" dxfId="8087" priority="9527">
      <formula>IF(BY82=TRUE,TRUE,FALSE)</formula>
    </cfRule>
  </conditionalFormatting>
  <conditionalFormatting sqref="BY83">
    <cfRule type="expression" dxfId="8086" priority="9241">
      <formula>IF(BY84=TRUE,TRUE,FALSE)</formula>
    </cfRule>
  </conditionalFormatting>
  <conditionalFormatting sqref="BY85">
    <cfRule type="expression" dxfId="8085" priority="8583">
      <formula>IF(BY86=TRUE,TRUE,FALSE)</formula>
    </cfRule>
  </conditionalFormatting>
  <conditionalFormatting sqref="BY87">
    <cfRule type="expression" dxfId="8084" priority="8297">
      <formula>IF(BY88=TRUE,TRUE,FALSE)</formula>
    </cfRule>
  </conditionalFormatting>
  <conditionalFormatting sqref="BY89">
    <cfRule type="expression" dxfId="8083" priority="7639">
      <formula>IF(BY90=TRUE,TRUE,FALSE)</formula>
    </cfRule>
  </conditionalFormatting>
  <conditionalFormatting sqref="BY91">
    <cfRule type="expression" dxfId="8082" priority="7353">
      <formula>IF(BY92=TRUE,TRUE,FALSE)</formula>
    </cfRule>
  </conditionalFormatting>
  <conditionalFormatting sqref="BY93">
    <cfRule type="expression" dxfId="8081" priority="6695">
      <formula>IF(BY94=TRUE,TRUE,FALSE)</formula>
    </cfRule>
  </conditionalFormatting>
  <conditionalFormatting sqref="BY95">
    <cfRule type="expression" dxfId="8080" priority="6409">
      <formula>IF(BY96=TRUE,TRUE,FALSE)</formula>
    </cfRule>
    <cfRule type="expression" dxfId="8079" priority="6408">
      <formula>IF(OR(BY$39="S / VC-Lot",BY$39="ST-Lot",BY$39="PT1",BY$39="PT2",BY$39="SOP",BY$39="SOP + 90 days"),TRUE,FALSE)</formula>
    </cfRule>
  </conditionalFormatting>
  <conditionalFormatting sqref="BY97">
    <cfRule type="expression" dxfId="8078" priority="5751">
      <formula>IF(BY98=TRUE,TRUE,FALSE)</formula>
    </cfRule>
  </conditionalFormatting>
  <conditionalFormatting sqref="BY99">
    <cfRule type="expression" dxfId="8077" priority="5465">
      <formula>IF(BY100=TRUE,TRUE,FALSE)</formula>
    </cfRule>
    <cfRule type="expression" dxfId="8076" priority="5464">
      <formula>IF(OR(BY$39="S / VC-Lot",BY$39="ST-Lot",BY$39="PT1",BY$39="PT2",BY$39="SOP",BY$39="SOP + 90 days"),TRUE,FALSE)</formula>
    </cfRule>
  </conditionalFormatting>
  <conditionalFormatting sqref="BY101">
    <cfRule type="expression" dxfId="8075" priority="4807">
      <formula>IF(BY102=TRUE,TRUE,FALSE)</formula>
    </cfRule>
  </conditionalFormatting>
  <conditionalFormatting sqref="BY103">
    <cfRule type="expression" dxfId="8074" priority="4520">
      <formula>IF(OR(BY$39="S / VC-Lot",BY$39="ST-Lot",BY$39="PT1",BY$39="PT2",BY$39="SOP",BY$39="SOP + 90 days"),TRUE,FALSE)</formula>
    </cfRule>
    <cfRule type="expression" dxfId="8073" priority="4521">
      <formula>IF(BY104=TRUE,TRUE,FALSE)</formula>
    </cfRule>
  </conditionalFormatting>
  <conditionalFormatting sqref="BY105">
    <cfRule type="expression" dxfId="8072" priority="3863">
      <formula>IF(BY106=TRUE,TRUE,FALSE)</formula>
    </cfRule>
  </conditionalFormatting>
  <conditionalFormatting sqref="BY107">
    <cfRule type="expression" dxfId="8071" priority="3576">
      <formula>IF(OR(BY$39="S / VC-Lot",BY$39="ST-Lot",BY$39="PT1",BY$39="PT2",BY$39="SOP",BY$39="SOP + 90 days"),TRUE,FALSE)</formula>
    </cfRule>
    <cfRule type="expression" dxfId="8070" priority="3577">
      <formula>IF(BY108=TRUE,TRUE,FALSE)</formula>
    </cfRule>
  </conditionalFormatting>
  <conditionalFormatting sqref="BY109">
    <cfRule type="expression" dxfId="8069" priority="2919">
      <formula>IF(BY110=TRUE,TRUE,FALSE)</formula>
    </cfRule>
  </conditionalFormatting>
  <conditionalFormatting sqref="BY111">
    <cfRule type="expression" dxfId="8068" priority="2632">
      <formula>IF(OR(BY$39="S / VC-Lot",BY$39="ST-Lot",BY$39="PT1",BY$39="PT2",BY$39="SOP",BY$39="SOP + 90 days"),TRUE,FALSE)</formula>
    </cfRule>
    <cfRule type="expression" dxfId="8067" priority="2633">
      <formula>IF(BY112=TRUE,TRUE,FALSE)</formula>
    </cfRule>
  </conditionalFormatting>
  <conditionalFormatting sqref="BY113">
    <cfRule type="expression" dxfId="8066" priority="1689">
      <formula>IF(BY114=TRUE,TRUE,FALSE)</formula>
    </cfRule>
  </conditionalFormatting>
  <conditionalFormatting sqref="BY115">
    <cfRule type="expression" dxfId="8065" priority="1593">
      <formula>IF(BY116=TRUE,TRUE,FALSE)</formula>
    </cfRule>
    <cfRule type="expression" dxfId="8064" priority="1592">
      <formula>IF(OR(BY$39="S / VC-Lot",BY$39="ST-Lot",BY$39="PT1",BY$39="PT2",BY$39="SOP",BY$39="SOP + 90 days"),TRUE,FALSE)</formula>
    </cfRule>
  </conditionalFormatting>
  <conditionalFormatting sqref="BY117">
    <cfRule type="expression" dxfId="8063" priority="1497">
      <formula>IF(BY118=TRUE,TRUE,FALSE)</formula>
    </cfRule>
  </conditionalFormatting>
  <conditionalFormatting sqref="BY119">
    <cfRule type="expression" dxfId="8062" priority="1400">
      <formula>IF(OR(BY$39="S / VC-Lot",BY$39="ST-Lot",BY$39="PT1",BY$39="PT2",BY$39="SOP",BY$39="SOP + 90 days"),TRUE,FALSE)</formula>
    </cfRule>
    <cfRule type="expression" dxfId="8061" priority="1401">
      <formula>IF(BY120=TRUE,TRUE,FALSE)</formula>
    </cfRule>
  </conditionalFormatting>
  <conditionalFormatting sqref="BZ45">
    <cfRule type="expression" dxfId="8060" priority="18021">
      <formula>IF(BZ46=TRUE,TRUE,FALSE)</formula>
    </cfRule>
  </conditionalFormatting>
  <conditionalFormatting sqref="BZ47">
    <cfRule type="expression" dxfId="8059" priority="17735">
      <formula>IF(BZ48=TRUE,TRUE,FALSE)</formula>
    </cfRule>
  </conditionalFormatting>
  <conditionalFormatting sqref="BZ49">
    <cfRule type="expression" dxfId="8058" priority="17077">
      <formula>IF(BZ50=TRUE,TRUE,FALSE)</formula>
    </cfRule>
  </conditionalFormatting>
  <conditionalFormatting sqref="BZ51">
    <cfRule type="expression" dxfId="8057" priority="16791">
      <formula>IF(BZ52=TRUE,TRUE,FALSE)</formula>
    </cfRule>
  </conditionalFormatting>
  <conditionalFormatting sqref="BZ53">
    <cfRule type="expression" dxfId="8056" priority="16133">
      <formula>IF(BZ54=TRUE,TRUE,FALSE)</formula>
    </cfRule>
  </conditionalFormatting>
  <conditionalFormatting sqref="BZ55">
    <cfRule type="expression" dxfId="8055" priority="15847">
      <formula>IF(BZ56=TRUE,TRUE,FALSE)</formula>
    </cfRule>
  </conditionalFormatting>
  <conditionalFormatting sqref="BZ57">
    <cfRule type="expression" dxfId="8054" priority="15189">
      <formula>IF(BZ58=TRUE,TRUE,FALSE)</formula>
    </cfRule>
  </conditionalFormatting>
  <conditionalFormatting sqref="BZ59">
    <cfRule type="expression" dxfId="8053" priority="14903">
      <formula>IF(BZ60=TRUE,TRUE,FALSE)</formula>
    </cfRule>
  </conditionalFormatting>
  <conditionalFormatting sqref="BZ61">
    <cfRule type="expression" dxfId="8052" priority="14245">
      <formula>IF(BZ62=TRUE,TRUE,FALSE)</formula>
    </cfRule>
  </conditionalFormatting>
  <conditionalFormatting sqref="BZ63">
    <cfRule type="expression" dxfId="8051" priority="13959">
      <formula>IF(BZ64=TRUE,TRUE,FALSE)</formula>
    </cfRule>
  </conditionalFormatting>
  <conditionalFormatting sqref="BZ65">
    <cfRule type="expression" dxfId="8050" priority="13301">
      <formula>IF(BZ66=TRUE,TRUE,FALSE)</formula>
    </cfRule>
  </conditionalFormatting>
  <conditionalFormatting sqref="BZ67">
    <cfRule type="expression" dxfId="8049" priority="13015">
      <formula>IF(BZ68=TRUE,TRUE,FALSE)</formula>
    </cfRule>
  </conditionalFormatting>
  <conditionalFormatting sqref="BZ69">
    <cfRule type="expression" dxfId="8048" priority="12357">
      <formula>IF(BZ70=TRUE,TRUE,FALSE)</formula>
    </cfRule>
  </conditionalFormatting>
  <conditionalFormatting sqref="BZ71">
    <cfRule type="expression" dxfId="8047" priority="12071">
      <formula>IF(BZ72=TRUE,TRUE,FALSE)</formula>
    </cfRule>
  </conditionalFormatting>
  <conditionalFormatting sqref="BZ73">
    <cfRule type="expression" dxfId="8046" priority="11413">
      <formula>IF(BZ74=TRUE,TRUE,FALSE)</formula>
    </cfRule>
  </conditionalFormatting>
  <conditionalFormatting sqref="BZ75">
    <cfRule type="expression" dxfId="8045" priority="11127">
      <formula>IF(BZ76=TRUE,TRUE,FALSE)</formula>
    </cfRule>
  </conditionalFormatting>
  <conditionalFormatting sqref="BZ77">
    <cfRule type="expression" dxfId="8044" priority="10469">
      <formula>IF(BZ78=TRUE,TRUE,FALSE)</formula>
    </cfRule>
  </conditionalFormatting>
  <conditionalFormatting sqref="BZ79">
    <cfRule type="expression" dxfId="8043" priority="10183">
      <formula>IF(BZ80=TRUE,TRUE,FALSE)</formula>
    </cfRule>
  </conditionalFormatting>
  <conditionalFormatting sqref="BZ81">
    <cfRule type="expression" dxfId="8042" priority="9525">
      <formula>IF(BZ82=TRUE,TRUE,FALSE)</formula>
    </cfRule>
  </conditionalFormatting>
  <conditionalFormatting sqref="BZ83">
    <cfRule type="expression" dxfId="8041" priority="9239">
      <formula>IF(BZ84=TRUE,TRUE,FALSE)</formula>
    </cfRule>
  </conditionalFormatting>
  <conditionalFormatting sqref="BZ85">
    <cfRule type="expression" dxfId="8040" priority="8581">
      <formula>IF(BZ86=TRUE,TRUE,FALSE)</formula>
    </cfRule>
  </conditionalFormatting>
  <conditionalFormatting sqref="BZ87">
    <cfRule type="expression" dxfId="8039" priority="8295">
      <formula>IF(BZ88=TRUE,TRUE,FALSE)</formula>
    </cfRule>
  </conditionalFormatting>
  <conditionalFormatting sqref="BZ89">
    <cfRule type="expression" dxfId="8038" priority="7637">
      <formula>IF(BZ90=TRUE,TRUE,FALSE)</formula>
    </cfRule>
  </conditionalFormatting>
  <conditionalFormatting sqref="BZ91">
    <cfRule type="expression" dxfId="8037" priority="7351">
      <formula>IF(BZ92=TRUE,TRUE,FALSE)</formula>
    </cfRule>
  </conditionalFormatting>
  <conditionalFormatting sqref="BZ93">
    <cfRule type="expression" dxfId="8036" priority="6693">
      <formula>IF(BZ94=TRUE,TRUE,FALSE)</formula>
    </cfRule>
  </conditionalFormatting>
  <conditionalFormatting sqref="BZ95">
    <cfRule type="expression" dxfId="8035" priority="6407">
      <formula>IF(BZ96=TRUE,TRUE,FALSE)</formula>
    </cfRule>
    <cfRule type="expression" dxfId="8034" priority="6406">
      <formula>IF(OR(BZ$39="S / VC-Lot",BZ$39="ST-Lot",BZ$39="PT1",BZ$39="PT2",BZ$39="SOP",BZ$39="SOP + 90 days"),TRUE,FALSE)</formula>
    </cfRule>
  </conditionalFormatting>
  <conditionalFormatting sqref="BZ97">
    <cfRule type="expression" dxfId="8033" priority="5749">
      <formula>IF(BZ98=TRUE,TRUE,FALSE)</formula>
    </cfRule>
  </conditionalFormatting>
  <conditionalFormatting sqref="BZ99">
    <cfRule type="expression" dxfId="8032" priority="5462">
      <formula>IF(OR(BZ$39="S / VC-Lot",BZ$39="ST-Lot",BZ$39="PT1",BZ$39="PT2",BZ$39="SOP",BZ$39="SOP + 90 days"),TRUE,FALSE)</formula>
    </cfRule>
    <cfRule type="expression" dxfId="8031" priority="5463">
      <formula>IF(BZ100=TRUE,TRUE,FALSE)</formula>
    </cfRule>
  </conditionalFormatting>
  <conditionalFormatting sqref="BZ101">
    <cfRule type="expression" dxfId="8030" priority="4805">
      <formula>IF(BZ102=TRUE,TRUE,FALSE)</formula>
    </cfRule>
  </conditionalFormatting>
  <conditionalFormatting sqref="BZ103">
    <cfRule type="expression" dxfId="8029" priority="4518">
      <formula>IF(OR(BZ$39="S / VC-Lot",BZ$39="ST-Lot",BZ$39="PT1",BZ$39="PT2",BZ$39="SOP",BZ$39="SOP + 90 days"),TRUE,FALSE)</formula>
    </cfRule>
    <cfRule type="expression" dxfId="8028" priority="4519">
      <formula>IF(BZ104=TRUE,TRUE,FALSE)</formula>
    </cfRule>
  </conditionalFormatting>
  <conditionalFormatting sqref="BZ105">
    <cfRule type="expression" dxfId="8027" priority="3861">
      <formula>IF(BZ106=TRUE,TRUE,FALSE)</formula>
    </cfRule>
  </conditionalFormatting>
  <conditionalFormatting sqref="BZ107">
    <cfRule type="expression" dxfId="8026" priority="3575">
      <formula>IF(BZ108=TRUE,TRUE,FALSE)</formula>
    </cfRule>
    <cfRule type="expression" dxfId="8025" priority="3574">
      <formula>IF(OR(BZ$39="S / VC-Lot",BZ$39="ST-Lot",BZ$39="PT1",BZ$39="PT2",BZ$39="SOP",BZ$39="SOP + 90 days"),TRUE,FALSE)</formula>
    </cfRule>
  </conditionalFormatting>
  <conditionalFormatting sqref="BZ109">
    <cfRule type="expression" dxfId="8024" priority="2917">
      <formula>IF(BZ110=TRUE,TRUE,FALSE)</formula>
    </cfRule>
  </conditionalFormatting>
  <conditionalFormatting sqref="BZ111">
    <cfRule type="expression" dxfId="8023" priority="2631">
      <formula>IF(BZ112=TRUE,TRUE,FALSE)</formula>
    </cfRule>
    <cfRule type="expression" dxfId="8022" priority="2630">
      <formula>IF(OR(BZ$39="S / VC-Lot",BZ$39="ST-Lot",BZ$39="PT1",BZ$39="PT2",BZ$39="SOP",BZ$39="SOP + 90 days"),TRUE,FALSE)</formula>
    </cfRule>
  </conditionalFormatting>
  <conditionalFormatting sqref="BZ113">
    <cfRule type="expression" dxfId="8021" priority="1687">
      <formula>IF(BZ114=TRUE,TRUE,FALSE)</formula>
    </cfRule>
  </conditionalFormatting>
  <conditionalFormatting sqref="BZ115">
    <cfRule type="expression" dxfId="8020" priority="1591">
      <formula>IF(BZ116=TRUE,TRUE,FALSE)</formula>
    </cfRule>
    <cfRule type="expression" dxfId="8019" priority="1590">
      <formula>IF(OR(BZ$39="S / VC-Lot",BZ$39="ST-Lot",BZ$39="PT1",BZ$39="PT2",BZ$39="SOP",BZ$39="SOP + 90 days"),TRUE,FALSE)</formula>
    </cfRule>
  </conditionalFormatting>
  <conditionalFormatting sqref="BZ117">
    <cfRule type="expression" dxfId="8018" priority="1495">
      <formula>IF(BZ118=TRUE,TRUE,FALSE)</formula>
    </cfRule>
  </conditionalFormatting>
  <conditionalFormatting sqref="BZ119">
    <cfRule type="expression" dxfId="8017" priority="1398">
      <formula>IF(OR(BZ$39="S / VC-Lot",BZ$39="ST-Lot",BZ$39="PT1",BZ$39="PT2",BZ$39="SOP",BZ$39="SOP + 90 days"),TRUE,FALSE)</formula>
    </cfRule>
    <cfRule type="expression" dxfId="8016" priority="1399">
      <formula>IF(BZ120=TRUE,TRUE,FALSE)</formula>
    </cfRule>
  </conditionalFormatting>
  <conditionalFormatting sqref="CA45">
    <cfRule type="expression" dxfId="8015" priority="18019">
      <formula>IF(CA46=TRUE,TRUE,FALSE)</formula>
    </cfRule>
  </conditionalFormatting>
  <conditionalFormatting sqref="CA47">
    <cfRule type="expression" dxfId="8014" priority="17733">
      <formula>IF(CA48=TRUE,TRUE,FALSE)</formula>
    </cfRule>
  </conditionalFormatting>
  <conditionalFormatting sqref="CA49">
    <cfRule type="expression" dxfId="8013" priority="17075">
      <formula>IF(CA50=TRUE,TRUE,FALSE)</formula>
    </cfRule>
  </conditionalFormatting>
  <conditionalFormatting sqref="CA51">
    <cfRule type="expression" dxfId="8012" priority="16789">
      <formula>IF(CA52=TRUE,TRUE,FALSE)</formula>
    </cfRule>
  </conditionalFormatting>
  <conditionalFormatting sqref="CA53">
    <cfRule type="expression" dxfId="8011" priority="16131">
      <formula>IF(CA54=TRUE,TRUE,FALSE)</formula>
    </cfRule>
  </conditionalFormatting>
  <conditionalFormatting sqref="CA55">
    <cfRule type="expression" dxfId="8010" priority="15845">
      <formula>IF(CA56=TRUE,TRUE,FALSE)</formula>
    </cfRule>
  </conditionalFormatting>
  <conditionalFormatting sqref="CA57">
    <cfRule type="expression" dxfId="8009" priority="15187">
      <formula>IF(CA58=TRUE,TRUE,FALSE)</formula>
    </cfRule>
  </conditionalFormatting>
  <conditionalFormatting sqref="CA59">
    <cfRule type="expression" dxfId="8008" priority="14901">
      <formula>IF(CA60=TRUE,TRUE,FALSE)</formula>
    </cfRule>
  </conditionalFormatting>
  <conditionalFormatting sqref="CA61">
    <cfRule type="expression" dxfId="8007" priority="14243">
      <formula>IF(CA62=TRUE,TRUE,FALSE)</formula>
    </cfRule>
  </conditionalFormatting>
  <conditionalFormatting sqref="CA63">
    <cfRule type="expression" dxfId="8006" priority="13957">
      <formula>IF(CA64=TRUE,TRUE,FALSE)</formula>
    </cfRule>
  </conditionalFormatting>
  <conditionalFormatting sqref="CA65">
    <cfRule type="expression" dxfId="8005" priority="13299">
      <formula>IF(CA66=TRUE,TRUE,FALSE)</formula>
    </cfRule>
  </conditionalFormatting>
  <conditionalFormatting sqref="CA67">
    <cfRule type="expression" dxfId="8004" priority="13013">
      <formula>IF(CA68=TRUE,TRUE,FALSE)</formula>
    </cfRule>
  </conditionalFormatting>
  <conditionalFormatting sqref="CA69">
    <cfRule type="expression" dxfId="8003" priority="12355">
      <formula>IF(CA70=TRUE,TRUE,FALSE)</formula>
    </cfRule>
  </conditionalFormatting>
  <conditionalFormatting sqref="CA71">
    <cfRule type="expression" dxfId="8002" priority="12069">
      <formula>IF(CA72=TRUE,TRUE,FALSE)</formula>
    </cfRule>
  </conditionalFormatting>
  <conditionalFormatting sqref="CA73">
    <cfRule type="expression" dxfId="8001" priority="11411">
      <formula>IF(CA74=TRUE,TRUE,FALSE)</formula>
    </cfRule>
  </conditionalFormatting>
  <conditionalFormatting sqref="CA75">
    <cfRule type="expression" dxfId="8000" priority="11125">
      <formula>IF(CA76=TRUE,TRUE,FALSE)</formula>
    </cfRule>
  </conditionalFormatting>
  <conditionalFormatting sqref="CA77">
    <cfRule type="expression" dxfId="7999" priority="10467">
      <formula>IF(CA78=TRUE,TRUE,FALSE)</formula>
    </cfRule>
  </conditionalFormatting>
  <conditionalFormatting sqref="CA79">
    <cfRule type="expression" dxfId="7998" priority="10181">
      <formula>IF(CA80=TRUE,TRUE,FALSE)</formula>
    </cfRule>
  </conditionalFormatting>
  <conditionalFormatting sqref="CA81">
    <cfRule type="expression" dxfId="7997" priority="9523">
      <formula>IF(CA82=TRUE,TRUE,FALSE)</formula>
    </cfRule>
  </conditionalFormatting>
  <conditionalFormatting sqref="CA83">
    <cfRule type="expression" dxfId="7996" priority="9237">
      <formula>IF(CA84=TRUE,TRUE,FALSE)</formula>
    </cfRule>
  </conditionalFormatting>
  <conditionalFormatting sqref="CA85">
    <cfRule type="expression" dxfId="7995" priority="8579">
      <formula>IF(CA86=TRUE,TRUE,FALSE)</formula>
    </cfRule>
  </conditionalFormatting>
  <conditionalFormatting sqref="CA87">
    <cfRule type="expression" dxfId="7994" priority="8293">
      <formula>IF(CA88=TRUE,TRUE,FALSE)</formula>
    </cfRule>
  </conditionalFormatting>
  <conditionalFormatting sqref="CA89">
    <cfRule type="expression" dxfId="7993" priority="7635">
      <formula>IF(CA90=TRUE,TRUE,FALSE)</formula>
    </cfRule>
  </conditionalFormatting>
  <conditionalFormatting sqref="CA91">
    <cfRule type="expression" dxfId="7992" priority="7349">
      <formula>IF(CA92=TRUE,TRUE,FALSE)</formula>
    </cfRule>
  </conditionalFormatting>
  <conditionalFormatting sqref="CA93">
    <cfRule type="expression" dxfId="7991" priority="6691">
      <formula>IF(CA94=TRUE,TRUE,FALSE)</formula>
    </cfRule>
  </conditionalFormatting>
  <conditionalFormatting sqref="CA95">
    <cfRule type="expression" dxfId="7990" priority="6405">
      <formula>IF(CA96=TRUE,TRUE,FALSE)</formula>
    </cfRule>
    <cfRule type="expression" dxfId="7989" priority="6404">
      <formula>IF(OR(CA$39="S / VC-Lot",CA$39="ST-Lot",CA$39="PT1",CA$39="PT2",CA$39="SOP",CA$39="SOP + 90 days"),TRUE,FALSE)</formula>
    </cfRule>
  </conditionalFormatting>
  <conditionalFormatting sqref="CA97">
    <cfRule type="expression" dxfId="7988" priority="5747">
      <formula>IF(CA98=TRUE,TRUE,FALSE)</formula>
    </cfRule>
  </conditionalFormatting>
  <conditionalFormatting sqref="CA99">
    <cfRule type="expression" dxfId="7987" priority="5460">
      <formula>IF(OR(CA$39="S / VC-Lot",CA$39="ST-Lot",CA$39="PT1",CA$39="PT2",CA$39="SOP",CA$39="SOP + 90 days"),TRUE,FALSE)</formula>
    </cfRule>
    <cfRule type="expression" dxfId="7986" priority="5461">
      <formula>IF(CA100=TRUE,TRUE,FALSE)</formula>
    </cfRule>
  </conditionalFormatting>
  <conditionalFormatting sqref="CA101">
    <cfRule type="expression" dxfId="7985" priority="4803">
      <formula>IF(CA102=TRUE,TRUE,FALSE)</formula>
    </cfRule>
  </conditionalFormatting>
  <conditionalFormatting sqref="CA103">
    <cfRule type="expression" dxfId="7984" priority="4516">
      <formula>IF(OR(CA$39="S / VC-Lot",CA$39="ST-Lot",CA$39="PT1",CA$39="PT2",CA$39="SOP",CA$39="SOP + 90 days"),TRUE,FALSE)</formula>
    </cfRule>
    <cfRule type="expression" dxfId="7983" priority="4517">
      <formula>IF(CA104=TRUE,TRUE,FALSE)</formula>
    </cfRule>
  </conditionalFormatting>
  <conditionalFormatting sqref="CA105">
    <cfRule type="expression" dxfId="7982" priority="3859">
      <formula>IF(CA106=TRUE,TRUE,FALSE)</formula>
    </cfRule>
  </conditionalFormatting>
  <conditionalFormatting sqref="CA107">
    <cfRule type="expression" dxfId="7981" priority="3572">
      <formula>IF(OR(CA$39="S / VC-Lot",CA$39="ST-Lot",CA$39="PT1",CA$39="PT2",CA$39="SOP",CA$39="SOP + 90 days"),TRUE,FALSE)</formula>
    </cfRule>
    <cfRule type="expression" dxfId="7980" priority="3573">
      <formula>IF(CA108=TRUE,TRUE,FALSE)</formula>
    </cfRule>
  </conditionalFormatting>
  <conditionalFormatting sqref="CA109">
    <cfRule type="expression" dxfId="7979" priority="2915">
      <formula>IF(CA110=TRUE,TRUE,FALSE)</formula>
    </cfRule>
  </conditionalFormatting>
  <conditionalFormatting sqref="CA111">
    <cfRule type="expression" dxfId="7978" priority="2629">
      <formula>IF(CA112=TRUE,TRUE,FALSE)</formula>
    </cfRule>
    <cfRule type="expression" dxfId="7977" priority="2628">
      <formula>IF(OR(CA$39="S / VC-Lot",CA$39="ST-Lot",CA$39="PT1",CA$39="PT2",CA$39="SOP",CA$39="SOP + 90 days"),TRUE,FALSE)</formula>
    </cfRule>
  </conditionalFormatting>
  <conditionalFormatting sqref="CA113">
    <cfRule type="expression" dxfId="7976" priority="1685">
      <formula>IF(CA114=TRUE,TRUE,FALSE)</formula>
    </cfRule>
  </conditionalFormatting>
  <conditionalFormatting sqref="CA115">
    <cfRule type="expression" dxfId="7975" priority="1588">
      <formula>IF(OR(CA$39="S / VC-Lot",CA$39="ST-Lot",CA$39="PT1",CA$39="PT2",CA$39="SOP",CA$39="SOP + 90 days"),TRUE,FALSE)</formula>
    </cfRule>
    <cfRule type="expression" dxfId="7974" priority="1589">
      <formula>IF(CA116=TRUE,TRUE,FALSE)</formula>
    </cfRule>
  </conditionalFormatting>
  <conditionalFormatting sqref="CA117">
    <cfRule type="expression" dxfId="7973" priority="1493">
      <formula>IF(CA118=TRUE,TRUE,FALSE)</formula>
    </cfRule>
  </conditionalFormatting>
  <conditionalFormatting sqref="CA119">
    <cfRule type="expression" dxfId="7972" priority="1396">
      <formula>IF(OR(CA$39="S / VC-Lot",CA$39="ST-Lot",CA$39="PT1",CA$39="PT2",CA$39="SOP",CA$39="SOP + 90 days"),TRUE,FALSE)</formula>
    </cfRule>
    <cfRule type="expression" dxfId="7971" priority="1397">
      <formula>IF(CA120=TRUE,TRUE,FALSE)</formula>
    </cfRule>
  </conditionalFormatting>
  <conditionalFormatting sqref="CB45">
    <cfRule type="expression" dxfId="7970" priority="18017">
      <formula>IF(CB46=TRUE,TRUE,FALSE)</formula>
    </cfRule>
  </conditionalFormatting>
  <conditionalFormatting sqref="CB47">
    <cfRule type="expression" dxfId="7969" priority="17731">
      <formula>IF(CB48=TRUE,TRUE,FALSE)</formula>
    </cfRule>
  </conditionalFormatting>
  <conditionalFormatting sqref="CB49">
    <cfRule type="expression" dxfId="7968" priority="17073">
      <formula>IF(CB50=TRUE,TRUE,FALSE)</formula>
    </cfRule>
  </conditionalFormatting>
  <conditionalFormatting sqref="CB51">
    <cfRule type="expression" dxfId="7967" priority="16787">
      <formula>IF(CB52=TRUE,TRUE,FALSE)</formula>
    </cfRule>
  </conditionalFormatting>
  <conditionalFormatting sqref="CB53">
    <cfRule type="expression" dxfId="7966" priority="16129">
      <formula>IF(CB54=TRUE,TRUE,FALSE)</formula>
    </cfRule>
  </conditionalFormatting>
  <conditionalFormatting sqref="CB55">
    <cfRule type="expression" dxfId="7965" priority="15843">
      <formula>IF(CB56=TRUE,TRUE,FALSE)</formula>
    </cfRule>
  </conditionalFormatting>
  <conditionalFormatting sqref="CB57">
    <cfRule type="expression" dxfId="7964" priority="15185">
      <formula>IF(CB58=TRUE,TRUE,FALSE)</formula>
    </cfRule>
  </conditionalFormatting>
  <conditionalFormatting sqref="CB59">
    <cfRule type="expression" dxfId="7963" priority="14899">
      <formula>IF(CB60=TRUE,TRUE,FALSE)</formula>
    </cfRule>
  </conditionalFormatting>
  <conditionalFormatting sqref="CB61">
    <cfRule type="expression" dxfId="7962" priority="14241">
      <formula>IF(CB62=TRUE,TRUE,FALSE)</formula>
    </cfRule>
  </conditionalFormatting>
  <conditionalFormatting sqref="CB63">
    <cfRule type="expression" dxfId="7961" priority="13955">
      <formula>IF(CB64=TRUE,TRUE,FALSE)</formula>
    </cfRule>
  </conditionalFormatting>
  <conditionalFormatting sqref="CB65">
    <cfRule type="expression" dxfId="7960" priority="13297">
      <formula>IF(CB66=TRUE,TRUE,FALSE)</formula>
    </cfRule>
  </conditionalFormatting>
  <conditionalFormatting sqref="CB67">
    <cfRule type="expression" dxfId="7959" priority="13011">
      <formula>IF(CB68=TRUE,TRUE,FALSE)</formula>
    </cfRule>
  </conditionalFormatting>
  <conditionalFormatting sqref="CB69">
    <cfRule type="expression" dxfId="7958" priority="12353">
      <formula>IF(CB70=TRUE,TRUE,FALSE)</formula>
    </cfRule>
  </conditionalFormatting>
  <conditionalFormatting sqref="CB71">
    <cfRule type="expression" dxfId="7957" priority="12067">
      <formula>IF(CB72=TRUE,TRUE,FALSE)</formula>
    </cfRule>
  </conditionalFormatting>
  <conditionalFormatting sqref="CB73">
    <cfRule type="expression" dxfId="7956" priority="11409">
      <formula>IF(CB74=TRUE,TRUE,FALSE)</formula>
    </cfRule>
  </conditionalFormatting>
  <conditionalFormatting sqref="CB75">
    <cfRule type="expression" dxfId="7955" priority="11123">
      <formula>IF(CB76=TRUE,TRUE,FALSE)</formula>
    </cfRule>
  </conditionalFormatting>
  <conditionalFormatting sqref="CB77">
    <cfRule type="expression" dxfId="7954" priority="10465">
      <formula>IF(CB78=TRUE,TRUE,FALSE)</formula>
    </cfRule>
  </conditionalFormatting>
  <conditionalFormatting sqref="CB79">
    <cfRule type="expression" dxfId="7953" priority="10179">
      <formula>IF(CB80=TRUE,TRUE,FALSE)</formula>
    </cfRule>
  </conditionalFormatting>
  <conditionalFormatting sqref="CB81">
    <cfRule type="expression" dxfId="7952" priority="9521">
      <formula>IF(CB82=TRUE,TRUE,FALSE)</formula>
    </cfRule>
  </conditionalFormatting>
  <conditionalFormatting sqref="CB83">
    <cfRule type="expression" dxfId="7951" priority="9235">
      <formula>IF(CB84=TRUE,TRUE,FALSE)</formula>
    </cfRule>
  </conditionalFormatting>
  <conditionalFormatting sqref="CB85">
    <cfRule type="expression" dxfId="7950" priority="8577">
      <formula>IF(CB86=TRUE,TRUE,FALSE)</formula>
    </cfRule>
  </conditionalFormatting>
  <conditionalFormatting sqref="CB87">
    <cfRule type="expression" dxfId="7949" priority="8291">
      <formula>IF(CB88=TRUE,TRUE,FALSE)</formula>
    </cfRule>
  </conditionalFormatting>
  <conditionalFormatting sqref="CB89">
    <cfRule type="expression" dxfId="7948" priority="7633">
      <formula>IF(CB90=TRUE,TRUE,FALSE)</formula>
    </cfRule>
  </conditionalFormatting>
  <conditionalFormatting sqref="CB91">
    <cfRule type="expression" dxfId="7947" priority="7347">
      <formula>IF(CB92=TRUE,TRUE,FALSE)</formula>
    </cfRule>
  </conditionalFormatting>
  <conditionalFormatting sqref="CB93">
    <cfRule type="expression" dxfId="7946" priority="6689">
      <formula>IF(CB94=TRUE,TRUE,FALSE)</formula>
    </cfRule>
  </conditionalFormatting>
  <conditionalFormatting sqref="CB95">
    <cfRule type="expression" dxfId="7945" priority="6402">
      <formula>IF(OR(CB$39="S / VC-Lot",CB$39="ST-Lot",CB$39="PT1",CB$39="PT2",CB$39="SOP",CB$39="SOP + 90 days"),TRUE,FALSE)</formula>
    </cfRule>
    <cfRule type="expression" dxfId="7944" priority="6403">
      <formula>IF(CB96=TRUE,TRUE,FALSE)</formula>
    </cfRule>
  </conditionalFormatting>
  <conditionalFormatting sqref="CB97">
    <cfRule type="expression" dxfId="7943" priority="5745">
      <formula>IF(CB98=TRUE,TRUE,FALSE)</formula>
    </cfRule>
  </conditionalFormatting>
  <conditionalFormatting sqref="CB99">
    <cfRule type="expression" dxfId="7942" priority="5459">
      <formula>IF(CB100=TRUE,TRUE,FALSE)</formula>
    </cfRule>
    <cfRule type="expression" dxfId="7941" priority="5458">
      <formula>IF(OR(CB$39="S / VC-Lot",CB$39="ST-Lot",CB$39="PT1",CB$39="PT2",CB$39="SOP",CB$39="SOP + 90 days"),TRUE,FALSE)</formula>
    </cfRule>
  </conditionalFormatting>
  <conditionalFormatting sqref="CB101">
    <cfRule type="expression" dxfId="7940" priority="4801">
      <formula>IF(CB102=TRUE,TRUE,FALSE)</formula>
    </cfRule>
  </conditionalFormatting>
  <conditionalFormatting sqref="CB103">
    <cfRule type="expression" dxfId="7939" priority="4514">
      <formula>IF(OR(CB$39="S / VC-Lot",CB$39="ST-Lot",CB$39="PT1",CB$39="PT2",CB$39="SOP",CB$39="SOP + 90 days"),TRUE,FALSE)</formula>
    </cfRule>
    <cfRule type="expression" dxfId="7938" priority="4515">
      <formula>IF(CB104=TRUE,TRUE,FALSE)</formula>
    </cfRule>
  </conditionalFormatting>
  <conditionalFormatting sqref="CB105">
    <cfRule type="expression" dxfId="7937" priority="3857">
      <formula>IF(CB106=TRUE,TRUE,FALSE)</formula>
    </cfRule>
  </conditionalFormatting>
  <conditionalFormatting sqref="CB107">
    <cfRule type="expression" dxfId="7936" priority="3571">
      <formula>IF(CB108=TRUE,TRUE,FALSE)</formula>
    </cfRule>
    <cfRule type="expression" dxfId="7935" priority="3570">
      <formula>IF(OR(CB$39="S / VC-Lot",CB$39="ST-Lot",CB$39="PT1",CB$39="PT2",CB$39="SOP",CB$39="SOP + 90 days"),TRUE,FALSE)</formula>
    </cfRule>
  </conditionalFormatting>
  <conditionalFormatting sqref="CB109">
    <cfRule type="expression" dxfId="7934" priority="2913">
      <formula>IF(CB110=TRUE,TRUE,FALSE)</formula>
    </cfRule>
  </conditionalFormatting>
  <conditionalFormatting sqref="CB111">
    <cfRule type="expression" dxfId="7933" priority="2627">
      <formula>IF(CB112=TRUE,TRUE,FALSE)</formula>
    </cfRule>
    <cfRule type="expression" dxfId="7932" priority="2626">
      <formula>IF(OR(CB$39="S / VC-Lot",CB$39="ST-Lot",CB$39="PT1",CB$39="PT2",CB$39="SOP",CB$39="SOP + 90 days"),TRUE,FALSE)</formula>
    </cfRule>
  </conditionalFormatting>
  <conditionalFormatting sqref="CB113">
    <cfRule type="expression" dxfId="7931" priority="1683">
      <formula>IF(CB114=TRUE,TRUE,FALSE)</formula>
    </cfRule>
  </conditionalFormatting>
  <conditionalFormatting sqref="CB115">
    <cfRule type="expression" dxfId="7930" priority="1586">
      <formula>IF(OR(CB$39="S / VC-Lot",CB$39="ST-Lot",CB$39="PT1",CB$39="PT2",CB$39="SOP",CB$39="SOP + 90 days"),TRUE,FALSE)</formula>
    </cfRule>
    <cfRule type="expression" dxfId="7929" priority="1587">
      <formula>IF(CB116=TRUE,TRUE,FALSE)</formula>
    </cfRule>
  </conditionalFormatting>
  <conditionalFormatting sqref="CB117">
    <cfRule type="expression" dxfId="7928" priority="1491">
      <formula>IF(CB118=TRUE,TRUE,FALSE)</formula>
    </cfRule>
  </conditionalFormatting>
  <conditionalFormatting sqref="CB119">
    <cfRule type="expression" dxfId="7927" priority="1395">
      <formula>IF(CB120=TRUE,TRUE,FALSE)</formula>
    </cfRule>
    <cfRule type="expression" dxfId="7926" priority="1394">
      <formula>IF(OR(CB$39="S / VC-Lot",CB$39="ST-Lot",CB$39="PT1",CB$39="PT2",CB$39="SOP",CB$39="SOP + 90 days"),TRUE,FALSE)</formula>
    </cfRule>
  </conditionalFormatting>
  <conditionalFormatting sqref="CC45">
    <cfRule type="expression" dxfId="7925" priority="18015">
      <formula>IF(CC46=TRUE,TRUE,FALSE)</formula>
    </cfRule>
  </conditionalFormatting>
  <conditionalFormatting sqref="CC47">
    <cfRule type="expression" dxfId="7924" priority="17729">
      <formula>IF(CC48=TRUE,TRUE,FALSE)</formula>
    </cfRule>
  </conditionalFormatting>
  <conditionalFormatting sqref="CC49">
    <cfRule type="expression" dxfId="7923" priority="17071">
      <formula>IF(CC50=TRUE,TRUE,FALSE)</formula>
    </cfRule>
  </conditionalFormatting>
  <conditionalFormatting sqref="CC51">
    <cfRule type="expression" dxfId="7922" priority="16785">
      <formula>IF(CC52=TRUE,TRUE,FALSE)</formula>
    </cfRule>
  </conditionalFormatting>
  <conditionalFormatting sqref="CC53">
    <cfRule type="expression" dxfId="7921" priority="16127">
      <formula>IF(CC54=TRUE,TRUE,FALSE)</formula>
    </cfRule>
  </conditionalFormatting>
  <conditionalFormatting sqref="CC55">
    <cfRule type="expression" dxfId="7920" priority="15841">
      <formula>IF(CC56=TRUE,TRUE,FALSE)</formula>
    </cfRule>
  </conditionalFormatting>
  <conditionalFormatting sqref="CC57">
    <cfRule type="expression" dxfId="7919" priority="15183">
      <formula>IF(CC58=TRUE,TRUE,FALSE)</formula>
    </cfRule>
  </conditionalFormatting>
  <conditionalFormatting sqref="CC59">
    <cfRule type="expression" dxfId="7918" priority="14897">
      <formula>IF(CC60=TRUE,TRUE,FALSE)</formula>
    </cfRule>
  </conditionalFormatting>
  <conditionalFormatting sqref="CC61">
    <cfRule type="expression" dxfId="7917" priority="14239">
      <formula>IF(CC62=TRUE,TRUE,FALSE)</formula>
    </cfRule>
  </conditionalFormatting>
  <conditionalFormatting sqref="CC63">
    <cfRule type="expression" dxfId="7916" priority="13953">
      <formula>IF(CC64=TRUE,TRUE,FALSE)</formula>
    </cfRule>
  </conditionalFormatting>
  <conditionalFormatting sqref="CC65">
    <cfRule type="expression" dxfId="7915" priority="13295">
      <formula>IF(CC66=TRUE,TRUE,FALSE)</formula>
    </cfRule>
  </conditionalFormatting>
  <conditionalFormatting sqref="CC67">
    <cfRule type="expression" dxfId="7914" priority="13009">
      <formula>IF(CC68=TRUE,TRUE,FALSE)</formula>
    </cfRule>
  </conditionalFormatting>
  <conditionalFormatting sqref="CC69">
    <cfRule type="expression" dxfId="7913" priority="12351">
      <formula>IF(CC70=TRUE,TRUE,FALSE)</formula>
    </cfRule>
  </conditionalFormatting>
  <conditionalFormatting sqref="CC71">
    <cfRule type="expression" dxfId="7912" priority="12065">
      <formula>IF(CC72=TRUE,TRUE,FALSE)</formula>
    </cfRule>
  </conditionalFormatting>
  <conditionalFormatting sqref="CC73">
    <cfRule type="expression" dxfId="7911" priority="11407">
      <formula>IF(CC74=TRUE,TRUE,FALSE)</formula>
    </cfRule>
  </conditionalFormatting>
  <conditionalFormatting sqref="CC75">
    <cfRule type="expression" dxfId="7910" priority="11121">
      <formula>IF(CC76=TRUE,TRUE,FALSE)</formula>
    </cfRule>
  </conditionalFormatting>
  <conditionalFormatting sqref="CC77">
    <cfRule type="expression" dxfId="7909" priority="10463">
      <formula>IF(CC78=TRUE,TRUE,FALSE)</formula>
    </cfRule>
  </conditionalFormatting>
  <conditionalFormatting sqref="CC79">
    <cfRule type="expression" dxfId="7908" priority="10177">
      <formula>IF(CC80=TRUE,TRUE,FALSE)</formula>
    </cfRule>
  </conditionalFormatting>
  <conditionalFormatting sqref="CC81">
    <cfRule type="expression" dxfId="7907" priority="9519">
      <formula>IF(CC82=TRUE,TRUE,FALSE)</formula>
    </cfRule>
  </conditionalFormatting>
  <conditionalFormatting sqref="CC83">
    <cfRule type="expression" dxfId="7906" priority="9233">
      <formula>IF(CC84=TRUE,TRUE,FALSE)</formula>
    </cfRule>
  </conditionalFormatting>
  <conditionalFormatting sqref="CC85">
    <cfRule type="expression" dxfId="7905" priority="8575">
      <formula>IF(CC86=TRUE,TRUE,FALSE)</formula>
    </cfRule>
  </conditionalFormatting>
  <conditionalFormatting sqref="CC87">
    <cfRule type="expression" dxfId="7904" priority="8289">
      <formula>IF(CC88=TRUE,TRUE,FALSE)</formula>
    </cfRule>
  </conditionalFormatting>
  <conditionalFormatting sqref="CC89">
    <cfRule type="expression" dxfId="7903" priority="7631">
      <formula>IF(CC90=TRUE,TRUE,FALSE)</formula>
    </cfRule>
  </conditionalFormatting>
  <conditionalFormatting sqref="CC91">
    <cfRule type="expression" dxfId="7902" priority="7345">
      <formula>IF(CC92=TRUE,TRUE,FALSE)</formula>
    </cfRule>
  </conditionalFormatting>
  <conditionalFormatting sqref="CC93">
    <cfRule type="expression" dxfId="7901" priority="6687">
      <formula>IF(CC94=TRUE,TRUE,FALSE)</formula>
    </cfRule>
  </conditionalFormatting>
  <conditionalFormatting sqref="CC95">
    <cfRule type="expression" dxfId="7900" priority="6401">
      <formula>IF(CC96=TRUE,TRUE,FALSE)</formula>
    </cfRule>
    <cfRule type="expression" dxfId="7899" priority="6400">
      <formula>IF(OR(CC$39="S / VC-Lot",CC$39="ST-Lot",CC$39="PT1",CC$39="PT2",CC$39="SOP",CC$39="SOP + 90 days"),TRUE,FALSE)</formula>
    </cfRule>
  </conditionalFormatting>
  <conditionalFormatting sqref="CC97">
    <cfRule type="expression" dxfId="7898" priority="5743">
      <formula>IF(CC98=TRUE,TRUE,FALSE)</formula>
    </cfRule>
  </conditionalFormatting>
  <conditionalFormatting sqref="CC99">
    <cfRule type="expression" dxfId="7897" priority="5456">
      <formula>IF(OR(CC$39="S / VC-Lot",CC$39="ST-Lot",CC$39="PT1",CC$39="PT2",CC$39="SOP",CC$39="SOP + 90 days"),TRUE,FALSE)</formula>
    </cfRule>
    <cfRule type="expression" dxfId="7896" priority="5457">
      <formula>IF(CC100=TRUE,TRUE,FALSE)</formula>
    </cfRule>
  </conditionalFormatting>
  <conditionalFormatting sqref="CC101">
    <cfRule type="expression" dxfId="7895" priority="4799">
      <formula>IF(CC102=TRUE,TRUE,FALSE)</formula>
    </cfRule>
  </conditionalFormatting>
  <conditionalFormatting sqref="CC103">
    <cfRule type="expression" dxfId="7894" priority="4512">
      <formula>IF(OR(CC$39="S / VC-Lot",CC$39="ST-Lot",CC$39="PT1",CC$39="PT2",CC$39="SOP",CC$39="SOP + 90 days"),TRUE,FALSE)</formula>
    </cfRule>
    <cfRule type="expression" dxfId="7893" priority="4513">
      <formula>IF(CC104=TRUE,TRUE,FALSE)</formula>
    </cfRule>
  </conditionalFormatting>
  <conditionalFormatting sqref="CC105">
    <cfRule type="expression" dxfId="7892" priority="3855">
      <formula>IF(CC106=TRUE,TRUE,FALSE)</formula>
    </cfRule>
  </conditionalFormatting>
  <conditionalFormatting sqref="CC107">
    <cfRule type="expression" dxfId="7891" priority="3569">
      <formula>IF(CC108=TRUE,TRUE,FALSE)</formula>
    </cfRule>
    <cfRule type="expression" dxfId="7890" priority="3568">
      <formula>IF(OR(CC$39="S / VC-Lot",CC$39="ST-Lot",CC$39="PT1",CC$39="PT2",CC$39="SOP",CC$39="SOP + 90 days"),TRUE,FALSE)</formula>
    </cfRule>
  </conditionalFormatting>
  <conditionalFormatting sqref="CC109">
    <cfRule type="expression" dxfId="7889" priority="2911">
      <formula>IF(CC110=TRUE,TRUE,FALSE)</formula>
    </cfRule>
  </conditionalFormatting>
  <conditionalFormatting sqref="CC111">
    <cfRule type="expression" dxfId="7888" priority="2625">
      <formula>IF(CC112=TRUE,TRUE,FALSE)</formula>
    </cfRule>
    <cfRule type="expression" dxfId="7887" priority="2624">
      <formula>IF(OR(CC$39="S / VC-Lot",CC$39="ST-Lot",CC$39="PT1",CC$39="PT2",CC$39="SOP",CC$39="SOP + 90 days"),TRUE,FALSE)</formula>
    </cfRule>
  </conditionalFormatting>
  <conditionalFormatting sqref="CC113">
    <cfRule type="expression" dxfId="7886" priority="1681">
      <formula>IF(CC114=TRUE,TRUE,FALSE)</formula>
    </cfRule>
  </conditionalFormatting>
  <conditionalFormatting sqref="CC115">
    <cfRule type="expression" dxfId="7885" priority="1585">
      <formula>IF(CC116=TRUE,TRUE,FALSE)</formula>
    </cfRule>
    <cfRule type="expression" dxfId="7884" priority="1584">
      <formula>IF(OR(CC$39="S / VC-Lot",CC$39="ST-Lot",CC$39="PT1",CC$39="PT2",CC$39="SOP",CC$39="SOP + 90 days"),TRUE,FALSE)</formula>
    </cfRule>
  </conditionalFormatting>
  <conditionalFormatting sqref="CC117">
    <cfRule type="expression" dxfId="7883" priority="1489">
      <formula>IF(CC118=TRUE,TRUE,FALSE)</formula>
    </cfRule>
  </conditionalFormatting>
  <conditionalFormatting sqref="CC119">
    <cfRule type="expression" dxfId="7882" priority="1393">
      <formula>IF(CC120=TRUE,TRUE,FALSE)</formula>
    </cfRule>
    <cfRule type="expression" dxfId="7881" priority="1392">
      <formula>IF(OR(CC$39="S / VC-Lot",CC$39="ST-Lot",CC$39="PT1",CC$39="PT2",CC$39="SOP",CC$39="SOP + 90 days"),TRUE,FALSE)</formula>
    </cfRule>
  </conditionalFormatting>
  <conditionalFormatting sqref="CD45">
    <cfRule type="expression" dxfId="7880" priority="18013">
      <formula>IF(CD46=TRUE,TRUE,FALSE)</formula>
    </cfRule>
  </conditionalFormatting>
  <conditionalFormatting sqref="CD47">
    <cfRule type="expression" dxfId="7879" priority="17727">
      <formula>IF(CD48=TRUE,TRUE,FALSE)</formula>
    </cfRule>
  </conditionalFormatting>
  <conditionalFormatting sqref="CD49">
    <cfRule type="expression" dxfId="7878" priority="17069">
      <formula>IF(CD50=TRUE,TRUE,FALSE)</formula>
    </cfRule>
  </conditionalFormatting>
  <conditionalFormatting sqref="CD51">
    <cfRule type="expression" dxfId="7877" priority="16783">
      <formula>IF(CD52=TRUE,TRUE,FALSE)</formula>
    </cfRule>
  </conditionalFormatting>
  <conditionalFormatting sqref="CD53">
    <cfRule type="expression" dxfId="7876" priority="16125">
      <formula>IF(CD54=TRUE,TRUE,FALSE)</formula>
    </cfRule>
  </conditionalFormatting>
  <conditionalFormatting sqref="CD55">
    <cfRule type="expression" dxfId="7875" priority="15839">
      <formula>IF(CD56=TRUE,TRUE,FALSE)</formula>
    </cfRule>
  </conditionalFormatting>
  <conditionalFormatting sqref="CD57">
    <cfRule type="expression" dxfId="7874" priority="15181">
      <formula>IF(CD58=TRUE,TRUE,FALSE)</formula>
    </cfRule>
  </conditionalFormatting>
  <conditionalFormatting sqref="CD59">
    <cfRule type="expression" dxfId="7873" priority="14895">
      <formula>IF(CD60=TRUE,TRUE,FALSE)</formula>
    </cfRule>
  </conditionalFormatting>
  <conditionalFormatting sqref="CD61">
    <cfRule type="expression" dxfId="7872" priority="14237">
      <formula>IF(CD62=TRUE,TRUE,FALSE)</formula>
    </cfRule>
  </conditionalFormatting>
  <conditionalFormatting sqref="CD63">
    <cfRule type="expression" dxfId="7871" priority="13951">
      <formula>IF(CD64=TRUE,TRUE,FALSE)</formula>
    </cfRule>
  </conditionalFormatting>
  <conditionalFormatting sqref="CD65">
    <cfRule type="expression" dxfId="7870" priority="13293">
      <formula>IF(CD66=TRUE,TRUE,FALSE)</formula>
    </cfRule>
  </conditionalFormatting>
  <conditionalFormatting sqref="CD67">
    <cfRule type="expression" dxfId="7869" priority="13007">
      <formula>IF(CD68=TRUE,TRUE,FALSE)</formula>
    </cfRule>
  </conditionalFormatting>
  <conditionalFormatting sqref="CD69">
    <cfRule type="expression" dxfId="7868" priority="12349">
      <formula>IF(CD70=TRUE,TRUE,FALSE)</formula>
    </cfRule>
  </conditionalFormatting>
  <conditionalFormatting sqref="CD71">
    <cfRule type="expression" dxfId="7867" priority="12063">
      <formula>IF(CD72=TRUE,TRUE,FALSE)</formula>
    </cfRule>
  </conditionalFormatting>
  <conditionalFormatting sqref="CD73">
    <cfRule type="expression" dxfId="7866" priority="11405">
      <formula>IF(CD74=TRUE,TRUE,FALSE)</formula>
    </cfRule>
  </conditionalFormatting>
  <conditionalFormatting sqref="CD75">
    <cfRule type="expression" dxfId="7865" priority="11119">
      <formula>IF(CD76=TRUE,TRUE,FALSE)</formula>
    </cfRule>
  </conditionalFormatting>
  <conditionalFormatting sqref="CD77">
    <cfRule type="expression" dxfId="7864" priority="10461">
      <formula>IF(CD78=TRUE,TRUE,FALSE)</formula>
    </cfRule>
  </conditionalFormatting>
  <conditionalFormatting sqref="CD79">
    <cfRule type="expression" dxfId="7863" priority="10175">
      <formula>IF(CD80=TRUE,TRUE,FALSE)</formula>
    </cfRule>
  </conditionalFormatting>
  <conditionalFormatting sqref="CD81">
    <cfRule type="expression" dxfId="7862" priority="9517">
      <formula>IF(CD82=TRUE,TRUE,FALSE)</formula>
    </cfRule>
  </conditionalFormatting>
  <conditionalFormatting sqref="CD83">
    <cfRule type="expression" dxfId="7861" priority="9231">
      <formula>IF(CD84=TRUE,TRUE,FALSE)</formula>
    </cfRule>
  </conditionalFormatting>
  <conditionalFormatting sqref="CD85">
    <cfRule type="expression" dxfId="7860" priority="8573">
      <formula>IF(CD86=TRUE,TRUE,FALSE)</formula>
    </cfRule>
  </conditionalFormatting>
  <conditionalFormatting sqref="CD87">
    <cfRule type="expression" dxfId="7859" priority="8287">
      <formula>IF(CD88=TRUE,TRUE,FALSE)</formula>
    </cfRule>
  </conditionalFormatting>
  <conditionalFormatting sqref="CD89">
    <cfRule type="expression" dxfId="7858" priority="7629">
      <formula>IF(CD90=TRUE,TRUE,FALSE)</formula>
    </cfRule>
  </conditionalFormatting>
  <conditionalFormatting sqref="CD91">
    <cfRule type="expression" dxfId="7857" priority="7343">
      <formula>IF(CD92=TRUE,TRUE,FALSE)</formula>
    </cfRule>
  </conditionalFormatting>
  <conditionalFormatting sqref="CD93">
    <cfRule type="expression" dxfId="7856" priority="6685">
      <formula>IF(CD94=TRUE,TRUE,FALSE)</formula>
    </cfRule>
  </conditionalFormatting>
  <conditionalFormatting sqref="CD95">
    <cfRule type="expression" dxfId="7855" priority="6398">
      <formula>IF(OR(CD$39="S / VC-Lot",CD$39="ST-Lot",CD$39="PT1",CD$39="PT2",CD$39="SOP",CD$39="SOP + 90 days"),TRUE,FALSE)</formula>
    </cfRule>
    <cfRule type="expression" dxfId="7854" priority="6399">
      <formula>IF(CD96=TRUE,TRUE,FALSE)</formula>
    </cfRule>
  </conditionalFormatting>
  <conditionalFormatting sqref="CD97">
    <cfRule type="expression" dxfId="7853" priority="5741">
      <formula>IF(CD98=TRUE,TRUE,FALSE)</formula>
    </cfRule>
  </conditionalFormatting>
  <conditionalFormatting sqref="CD99">
    <cfRule type="expression" dxfId="7852" priority="5454">
      <formula>IF(OR(CD$39="S / VC-Lot",CD$39="ST-Lot",CD$39="PT1",CD$39="PT2",CD$39="SOP",CD$39="SOP + 90 days"),TRUE,FALSE)</formula>
    </cfRule>
    <cfRule type="expression" dxfId="7851" priority="5455">
      <formula>IF(CD100=TRUE,TRUE,FALSE)</formula>
    </cfRule>
  </conditionalFormatting>
  <conditionalFormatting sqref="CD101">
    <cfRule type="expression" dxfId="7850" priority="4797">
      <formula>IF(CD102=TRUE,TRUE,FALSE)</formula>
    </cfRule>
  </conditionalFormatting>
  <conditionalFormatting sqref="CD103">
    <cfRule type="expression" dxfId="7849" priority="4510">
      <formula>IF(OR(CD$39="S / VC-Lot",CD$39="ST-Lot",CD$39="PT1",CD$39="PT2",CD$39="SOP",CD$39="SOP + 90 days"),TRUE,FALSE)</formula>
    </cfRule>
    <cfRule type="expression" dxfId="7848" priority="4511">
      <formula>IF(CD104=TRUE,TRUE,FALSE)</formula>
    </cfRule>
  </conditionalFormatting>
  <conditionalFormatting sqref="CD105">
    <cfRule type="expression" dxfId="7847" priority="3853">
      <formula>IF(CD106=TRUE,TRUE,FALSE)</formula>
    </cfRule>
  </conditionalFormatting>
  <conditionalFormatting sqref="CD107">
    <cfRule type="expression" dxfId="7846" priority="3566">
      <formula>IF(OR(CD$39="S / VC-Lot",CD$39="ST-Lot",CD$39="PT1",CD$39="PT2",CD$39="SOP",CD$39="SOP + 90 days"),TRUE,FALSE)</formula>
    </cfRule>
    <cfRule type="expression" dxfId="7845" priority="3567">
      <formula>IF(CD108=TRUE,TRUE,FALSE)</formula>
    </cfRule>
  </conditionalFormatting>
  <conditionalFormatting sqref="CD109">
    <cfRule type="expression" dxfId="7844" priority="2909">
      <formula>IF(CD110=TRUE,TRUE,FALSE)</formula>
    </cfRule>
  </conditionalFormatting>
  <conditionalFormatting sqref="CD111">
    <cfRule type="expression" dxfId="7843" priority="2622">
      <formula>IF(OR(CD$39="S / VC-Lot",CD$39="ST-Lot",CD$39="PT1",CD$39="PT2",CD$39="SOP",CD$39="SOP + 90 days"),TRUE,FALSE)</formula>
    </cfRule>
    <cfRule type="expression" dxfId="7842" priority="2623">
      <formula>IF(CD112=TRUE,TRUE,FALSE)</formula>
    </cfRule>
  </conditionalFormatting>
  <conditionalFormatting sqref="CD113">
    <cfRule type="expression" dxfId="7841" priority="1679">
      <formula>IF(CD114=TRUE,TRUE,FALSE)</formula>
    </cfRule>
  </conditionalFormatting>
  <conditionalFormatting sqref="CD115">
    <cfRule type="expression" dxfId="7840" priority="1582">
      <formula>IF(OR(CD$39="S / VC-Lot",CD$39="ST-Lot",CD$39="PT1",CD$39="PT2",CD$39="SOP",CD$39="SOP + 90 days"),TRUE,FALSE)</formula>
    </cfRule>
    <cfRule type="expression" dxfId="7839" priority="1583">
      <formula>IF(CD116=TRUE,TRUE,FALSE)</formula>
    </cfRule>
  </conditionalFormatting>
  <conditionalFormatting sqref="CD117">
    <cfRule type="expression" dxfId="7838" priority="1487">
      <formula>IF(CD118=TRUE,TRUE,FALSE)</formula>
    </cfRule>
  </conditionalFormatting>
  <conditionalFormatting sqref="CD119">
    <cfRule type="expression" dxfId="7837" priority="1391">
      <formula>IF(CD120=TRUE,TRUE,FALSE)</formula>
    </cfRule>
    <cfRule type="expression" dxfId="7836" priority="1390">
      <formula>IF(OR(CD$39="S / VC-Lot",CD$39="ST-Lot",CD$39="PT1",CD$39="PT2",CD$39="SOP",CD$39="SOP + 90 days"),TRUE,FALSE)</formula>
    </cfRule>
  </conditionalFormatting>
  <conditionalFormatting sqref="CE45">
    <cfRule type="expression" dxfId="7835" priority="18011">
      <formula>IF(CE46=TRUE,TRUE,FALSE)</formula>
    </cfRule>
  </conditionalFormatting>
  <conditionalFormatting sqref="CE47">
    <cfRule type="expression" dxfId="7834" priority="17725">
      <formula>IF(CE48=TRUE,TRUE,FALSE)</formula>
    </cfRule>
  </conditionalFormatting>
  <conditionalFormatting sqref="CE49">
    <cfRule type="expression" dxfId="7833" priority="17067">
      <formula>IF(CE50=TRUE,TRUE,FALSE)</formula>
    </cfRule>
  </conditionalFormatting>
  <conditionalFormatting sqref="CE51">
    <cfRule type="expression" dxfId="7832" priority="16781">
      <formula>IF(CE52=TRUE,TRUE,FALSE)</formula>
    </cfRule>
  </conditionalFormatting>
  <conditionalFormatting sqref="CE53">
    <cfRule type="expression" dxfId="7831" priority="16123">
      <formula>IF(CE54=TRUE,TRUE,FALSE)</formula>
    </cfRule>
  </conditionalFormatting>
  <conditionalFormatting sqref="CE55">
    <cfRule type="expression" dxfId="7830" priority="15837">
      <formula>IF(CE56=TRUE,TRUE,FALSE)</formula>
    </cfRule>
  </conditionalFormatting>
  <conditionalFormatting sqref="CE57">
    <cfRule type="expression" dxfId="7829" priority="15179">
      <formula>IF(CE58=TRUE,TRUE,FALSE)</formula>
    </cfRule>
  </conditionalFormatting>
  <conditionalFormatting sqref="CE59">
    <cfRule type="expression" dxfId="7828" priority="14893">
      <formula>IF(CE60=TRUE,TRUE,FALSE)</formula>
    </cfRule>
  </conditionalFormatting>
  <conditionalFormatting sqref="CE61">
    <cfRule type="expression" dxfId="7827" priority="14235">
      <formula>IF(CE62=TRUE,TRUE,FALSE)</formula>
    </cfRule>
  </conditionalFormatting>
  <conditionalFormatting sqref="CE63">
    <cfRule type="expression" dxfId="7826" priority="13949">
      <formula>IF(CE64=TRUE,TRUE,FALSE)</formula>
    </cfRule>
  </conditionalFormatting>
  <conditionalFormatting sqref="CE65">
    <cfRule type="expression" dxfId="7825" priority="13291">
      <formula>IF(CE66=TRUE,TRUE,FALSE)</formula>
    </cfRule>
  </conditionalFormatting>
  <conditionalFormatting sqref="CE67">
    <cfRule type="expression" dxfId="7824" priority="13005">
      <formula>IF(CE68=TRUE,TRUE,FALSE)</formula>
    </cfRule>
  </conditionalFormatting>
  <conditionalFormatting sqref="CE69">
    <cfRule type="expression" dxfId="7823" priority="12347">
      <formula>IF(CE70=TRUE,TRUE,FALSE)</formula>
    </cfRule>
  </conditionalFormatting>
  <conditionalFormatting sqref="CE71">
    <cfRule type="expression" dxfId="7822" priority="12061">
      <formula>IF(CE72=TRUE,TRUE,FALSE)</formula>
    </cfRule>
  </conditionalFormatting>
  <conditionalFormatting sqref="CE73">
    <cfRule type="expression" dxfId="7821" priority="11403">
      <formula>IF(CE74=TRUE,TRUE,FALSE)</formula>
    </cfRule>
  </conditionalFormatting>
  <conditionalFormatting sqref="CE75">
    <cfRule type="expression" dxfId="7820" priority="11117">
      <formula>IF(CE76=TRUE,TRUE,FALSE)</formula>
    </cfRule>
  </conditionalFormatting>
  <conditionalFormatting sqref="CE77">
    <cfRule type="expression" dxfId="7819" priority="10459">
      <formula>IF(CE78=TRUE,TRUE,FALSE)</formula>
    </cfRule>
  </conditionalFormatting>
  <conditionalFormatting sqref="CE79">
    <cfRule type="expression" dxfId="7818" priority="10173">
      <formula>IF(CE80=TRUE,TRUE,FALSE)</formula>
    </cfRule>
  </conditionalFormatting>
  <conditionalFormatting sqref="CE81">
    <cfRule type="expression" dxfId="7817" priority="9515">
      <formula>IF(CE82=TRUE,TRUE,FALSE)</formula>
    </cfRule>
  </conditionalFormatting>
  <conditionalFormatting sqref="CE83">
    <cfRule type="expression" dxfId="7816" priority="9229">
      <formula>IF(CE84=TRUE,TRUE,FALSE)</formula>
    </cfRule>
  </conditionalFormatting>
  <conditionalFormatting sqref="CE85">
    <cfRule type="expression" dxfId="7815" priority="8571">
      <formula>IF(CE86=TRUE,TRUE,FALSE)</formula>
    </cfRule>
  </conditionalFormatting>
  <conditionalFormatting sqref="CE87">
    <cfRule type="expression" dxfId="7814" priority="8285">
      <formula>IF(CE88=TRUE,TRUE,FALSE)</formula>
    </cfRule>
  </conditionalFormatting>
  <conditionalFormatting sqref="CE89">
    <cfRule type="expression" dxfId="7813" priority="7627">
      <formula>IF(CE90=TRUE,TRUE,FALSE)</formula>
    </cfRule>
  </conditionalFormatting>
  <conditionalFormatting sqref="CE91">
    <cfRule type="expression" dxfId="7812" priority="7341">
      <formula>IF(CE92=TRUE,TRUE,FALSE)</formula>
    </cfRule>
  </conditionalFormatting>
  <conditionalFormatting sqref="CE93">
    <cfRule type="expression" dxfId="7811" priority="6683">
      <formula>IF(CE94=TRUE,TRUE,FALSE)</formula>
    </cfRule>
  </conditionalFormatting>
  <conditionalFormatting sqref="CE95">
    <cfRule type="expression" dxfId="7810" priority="6397">
      <formula>IF(CE96=TRUE,TRUE,FALSE)</formula>
    </cfRule>
    <cfRule type="expression" dxfId="7809" priority="6396">
      <formula>IF(OR(CE$39="S / VC-Lot",CE$39="ST-Lot",CE$39="PT1",CE$39="PT2",CE$39="SOP",CE$39="SOP + 90 days"),TRUE,FALSE)</formula>
    </cfRule>
  </conditionalFormatting>
  <conditionalFormatting sqref="CE97">
    <cfRule type="expression" dxfId="7808" priority="5739">
      <formula>IF(CE98=TRUE,TRUE,FALSE)</formula>
    </cfRule>
  </conditionalFormatting>
  <conditionalFormatting sqref="CE99">
    <cfRule type="expression" dxfId="7807" priority="5453">
      <formula>IF(CE100=TRUE,TRUE,FALSE)</formula>
    </cfRule>
    <cfRule type="expression" dxfId="7806" priority="5452">
      <formula>IF(OR(CE$39="S / VC-Lot",CE$39="ST-Lot",CE$39="PT1",CE$39="PT2",CE$39="SOP",CE$39="SOP + 90 days"),TRUE,FALSE)</formula>
    </cfRule>
  </conditionalFormatting>
  <conditionalFormatting sqref="CE101">
    <cfRule type="expression" dxfId="7805" priority="4795">
      <formula>IF(CE102=TRUE,TRUE,FALSE)</formula>
    </cfRule>
  </conditionalFormatting>
  <conditionalFormatting sqref="CE103">
    <cfRule type="expression" dxfId="7804" priority="4508">
      <formula>IF(OR(CE$39="S / VC-Lot",CE$39="ST-Lot",CE$39="PT1",CE$39="PT2",CE$39="SOP",CE$39="SOP + 90 days"),TRUE,FALSE)</formula>
    </cfRule>
    <cfRule type="expression" dxfId="7803" priority="4509">
      <formula>IF(CE104=TRUE,TRUE,FALSE)</formula>
    </cfRule>
  </conditionalFormatting>
  <conditionalFormatting sqref="CE105">
    <cfRule type="expression" dxfId="7802" priority="3851">
      <formula>IF(CE106=TRUE,TRUE,FALSE)</formula>
    </cfRule>
  </conditionalFormatting>
  <conditionalFormatting sqref="CE107">
    <cfRule type="expression" dxfId="7801" priority="3564">
      <formula>IF(OR(CE$39="S / VC-Lot",CE$39="ST-Lot",CE$39="PT1",CE$39="PT2",CE$39="SOP",CE$39="SOP + 90 days"),TRUE,FALSE)</formula>
    </cfRule>
    <cfRule type="expression" dxfId="7800" priority="3565">
      <formula>IF(CE108=TRUE,TRUE,FALSE)</formula>
    </cfRule>
  </conditionalFormatting>
  <conditionalFormatting sqref="CE109">
    <cfRule type="expression" dxfId="7799" priority="2907">
      <formula>IF(CE110=TRUE,TRUE,FALSE)</formula>
    </cfRule>
  </conditionalFormatting>
  <conditionalFormatting sqref="CE111">
    <cfRule type="expression" dxfId="7798" priority="2621">
      <formula>IF(CE112=TRUE,TRUE,FALSE)</formula>
    </cfRule>
    <cfRule type="expression" dxfId="7797" priority="2620">
      <formula>IF(OR(CE$39="S / VC-Lot",CE$39="ST-Lot",CE$39="PT1",CE$39="PT2",CE$39="SOP",CE$39="SOP + 90 days"),TRUE,FALSE)</formula>
    </cfRule>
  </conditionalFormatting>
  <conditionalFormatting sqref="CE113">
    <cfRule type="expression" dxfId="7796" priority="1677">
      <formula>IF(CE114=TRUE,TRUE,FALSE)</formula>
    </cfRule>
  </conditionalFormatting>
  <conditionalFormatting sqref="CE115">
    <cfRule type="expression" dxfId="7795" priority="1580">
      <formula>IF(OR(CE$39="S / VC-Lot",CE$39="ST-Lot",CE$39="PT1",CE$39="PT2",CE$39="SOP",CE$39="SOP + 90 days"),TRUE,FALSE)</formula>
    </cfRule>
    <cfRule type="expression" dxfId="7794" priority="1581">
      <formula>IF(CE116=TRUE,TRUE,FALSE)</formula>
    </cfRule>
  </conditionalFormatting>
  <conditionalFormatting sqref="CE117">
    <cfRule type="expression" dxfId="7793" priority="1485">
      <formula>IF(CE118=TRUE,TRUE,FALSE)</formula>
    </cfRule>
  </conditionalFormatting>
  <conditionalFormatting sqref="CE119">
    <cfRule type="expression" dxfId="7792" priority="1389">
      <formula>IF(CE120=TRUE,TRUE,FALSE)</formula>
    </cfRule>
    <cfRule type="expression" dxfId="7791" priority="1388">
      <formula>IF(OR(CE$39="S / VC-Lot",CE$39="ST-Lot",CE$39="PT1",CE$39="PT2",CE$39="SOP",CE$39="SOP + 90 days"),TRUE,FALSE)</formula>
    </cfRule>
  </conditionalFormatting>
  <conditionalFormatting sqref="CF45">
    <cfRule type="expression" dxfId="7790" priority="18009">
      <formula>IF(CF46=TRUE,TRUE,FALSE)</formula>
    </cfRule>
  </conditionalFormatting>
  <conditionalFormatting sqref="CF47">
    <cfRule type="expression" dxfId="7789" priority="17723">
      <formula>IF(CF48=TRUE,TRUE,FALSE)</formula>
    </cfRule>
  </conditionalFormatting>
  <conditionalFormatting sqref="CF49">
    <cfRule type="expression" dxfId="7788" priority="17065">
      <formula>IF(CF50=TRUE,TRUE,FALSE)</formula>
    </cfRule>
  </conditionalFormatting>
  <conditionalFormatting sqref="CF51">
    <cfRule type="expression" dxfId="7787" priority="16779">
      <formula>IF(CF52=TRUE,TRUE,FALSE)</formula>
    </cfRule>
  </conditionalFormatting>
  <conditionalFormatting sqref="CF53">
    <cfRule type="expression" dxfId="7786" priority="16121">
      <formula>IF(CF54=TRUE,TRUE,FALSE)</formula>
    </cfRule>
  </conditionalFormatting>
  <conditionalFormatting sqref="CF55">
    <cfRule type="expression" dxfId="7785" priority="15835">
      <formula>IF(CF56=TRUE,TRUE,FALSE)</formula>
    </cfRule>
  </conditionalFormatting>
  <conditionalFormatting sqref="CF57">
    <cfRule type="expression" dxfId="7784" priority="15177">
      <formula>IF(CF58=TRUE,TRUE,FALSE)</formula>
    </cfRule>
  </conditionalFormatting>
  <conditionalFormatting sqref="CF59">
    <cfRule type="expression" dxfId="7783" priority="14891">
      <formula>IF(CF60=TRUE,TRUE,FALSE)</formula>
    </cfRule>
  </conditionalFormatting>
  <conditionalFormatting sqref="CF61">
    <cfRule type="expression" dxfId="7782" priority="14233">
      <formula>IF(CF62=TRUE,TRUE,FALSE)</formula>
    </cfRule>
  </conditionalFormatting>
  <conditionalFormatting sqref="CF63">
    <cfRule type="expression" dxfId="7781" priority="13947">
      <formula>IF(CF64=TRUE,TRUE,FALSE)</formula>
    </cfRule>
  </conditionalFormatting>
  <conditionalFormatting sqref="CF65">
    <cfRule type="expression" dxfId="7780" priority="13289">
      <formula>IF(CF66=TRUE,TRUE,FALSE)</formula>
    </cfRule>
  </conditionalFormatting>
  <conditionalFormatting sqref="CF67">
    <cfRule type="expression" dxfId="7779" priority="13003">
      <formula>IF(CF68=TRUE,TRUE,FALSE)</formula>
    </cfRule>
  </conditionalFormatting>
  <conditionalFormatting sqref="CF69">
    <cfRule type="expression" dxfId="7778" priority="12345">
      <formula>IF(CF70=TRUE,TRUE,FALSE)</formula>
    </cfRule>
  </conditionalFormatting>
  <conditionalFormatting sqref="CF71">
    <cfRule type="expression" dxfId="7777" priority="12059">
      <formula>IF(CF72=TRUE,TRUE,FALSE)</formula>
    </cfRule>
  </conditionalFormatting>
  <conditionalFormatting sqref="CF73">
    <cfRule type="expression" dxfId="7776" priority="11401">
      <formula>IF(CF74=TRUE,TRUE,FALSE)</formula>
    </cfRule>
  </conditionalFormatting>
  <conditionalFormatting sqref="CF75">
    <cfRule type="expression" dxfId="7775" priority="11115">
      <formula>IF(CF76=TRUE,TRUE,FALSE)</formula>
    </cfRule>
  </conditionalFormatting>
  <conditionalFormatting sqref="CF77">
    <cfRule type="expression" dxfId="7774" priority="10457">
      <formula>IF(CF78=TRUE,TRUE,FALSE)</formula>
    </cfRule>
  </conditionalFormatting>
  <conditionalFormatting sqref="CF79">
    <cfRule type="expression" dxfId="7773" priority="10171">
      <formula>IF(CF80=TRUE,TRUE,FALSE)</formula>
    </cfRule>
  </conditionalFormatting>
  <conditionalFormatting sqref="CF81">
    <cfRule type="expression" dxfId="7772" priority="9513">
      <formula>IF(CF82=TRUE,TRUE,FALSE)</formula>
    </cfRule>
  </conditionalFormatting>
  <conditionalFormatting sqref="CF83">
    <cfRule type="expression" dxfId="7771" priority="9227">
      <formula>IF(CF84=TRUE,TRUE,FALSE)</formula>
    </cfRule>
  </conditionalFormatting>
  <conditionalFormatting sqref="CF85">
    <cfRule type="expression" dxfId="7770" priority="8569">
      <formula>IF(CF86=TRUE,TRUE,FALSE)</formula>
    </cfRule>
  </conditionalFormatting>
  <conditionalFormatting sqref="CF87">
    <cfRule type="expression" dxfId="7769" priority="8283">
      <formula>IF(CF88=TRUE,TRUE,FALSE)</formula>
    </cfRule>
  </conditionalFormatting>
  <conditionalFormatting sqref="CF89">
    <cfRule type="expression" dxfId="7768" priority="7625">
      <formula>IF(CF90=TRUE,TRUE,FALSE)</formula>
    </cfRule>
  </conditionalFormatting>
  <conditionalFormatting sqref="CF91">
    <cfRule type="expression" dxfId="7767" priority="7339">
      <formula>IF(CF92=TRUE,TRUE,FALSE)</formula>
    </cfRule>
  </conditionalFormatting>
  <conditionalFormatting sqref="CF93">
    <cfRule type="expression" dxfId="7766" priority="6681">
      <formula>IF(CF94=TRUE,TRUE,FALSE)</formula>
    </cfRule>
  </conditionalFormatting>
  <conditionalFormatting sqref="CF95">
    <cfRule type="expression" dxfId="7765" priority="6395">
      <formula>IF(CF96=TRUE,TRUE,FALSE)</formula>
    </cfRule>
    <cfRule type="expression" dxfId="7764" priority="6394">
      <formula>IF(OR(CF$39="S / VC-Lot",CF$39="ST-Lot",CF$39="PT1",CF$39="PT2",CF$39="SOP",CF$39="SOP + 90 days"),TRUE,FALSE)</formula>
    </cfRule>
  </conditionalFormatting>
  <conditionalFormatting sqref="CF97">
    <cfRule type="expression" dxfId="7763" priority="5737">
      <formula>IF(CF98=TRUE,TRUE,FALSE)</formula>
    </cfRule>
  </conditionalFormatting>
  <conditionalFormatting sqref="CF99">
    <cfRule type="expression" dxfId="7762" priority="5451">
      <formula>IF(CF100=TRUE,TRUE,FALSE)</formula>
    </cfRule>
    <cfRule type="expression" dxfId="7761" priority="5450">
      <formula>IF(OR(CF$39="S / VC-Lot",CF$39="ST-Lot",CF$39="PT1",CF$39="PT2",CF$39="SOP",CF$39="SOP + 90 days"),TRUE,FALSE)</formula>
    </cfRule>
  </conditionalFormatting>
  <conditionalFormatting sqref="CF101">
    <cfRule type="expression" dxfId="7760" priority="4793">
      <formula>IF(CF102=TRUE,TRUE,FALSE)</formula>
    </cfRule>
  </conditionalFormatting>
  <conditionalFormatting sqref="CF103">
    <cfRule type="expression" dxfId="7759" priority="4507">
      <formula>IF(CF104=TRUE,TRUE,FALSE)</formula>
    </cfRule>
    <cfRule type="expression" dxfId="7758" priority="4506">
      <formula>IF(OR(CF$39="S / VC-Lot",CF$39="ST-Lot",CF$39="PT1",CF$39="PT2",CF$39="SOP",CF$39="SOP + 90 days"),TRUE,FALSE)</formula>
    </cfRule>
  </conditionalFormatting>
  <conditionalFormatting sqref="CF105">
    <cfRule type="expression" dxfId="7757" priority="3849">
      <formula>IF(CF106=TRUE,TRUE,FALSE)</formula>
    </cfRule>
  </conditionalFormatting>
  <conditionalFormatting sqref="CF107">
    <cfRule type="expression" dxfId="7756" priority="3562">
      <formula>IF(OR(CF$39="S / VC-Lot",CF$39="ST-Lot",CF$39="PT1",CF$39="PT2",CF$39="SOP",CF$39="SOP + 90 days"),TRUE,FALSE)</formula>
    </cfRule>
    <cfRule type="expression" dxfId="7755" priority="3563">
      <formula>IF(CF108=TRUE,TRUE,FALSE)</formula>
    </cfRule>
  </conditionalFormatting>
  <conditionalFormatting sqref="CF109">
    <cfRule type="expression" dxfId="7754" priority="2905">
      <formula>IF(CF110=TRUE,TRUE,FALSE)</formula>
    </cfRule>
  </conditionalFormatting>
  <conditionalFormatting sqref="CF111">
    <cfRule type="expression" dxfId="7753" priority="2619">
      <formula>IF(CF112=TRUE,TRUE,FALSE)</formula>
    </cfRule>
    <cfRule type="expression" dxfId="7752" priority="2618">
      <formula>IF(OR(CF$39="S / VC-Lot",CF$39="ST-Lot",CF$39="PT1",CF$39="PT2",CF$39="SOP",CF$39="SOP + 90 days"),TRUE,FALSE)</formula>
    </cfRule>
  </conditionalFormatting>
  <conditionalFormatting sqref="CF113">
    <cfRule type="expression" dxfId="7751" priority="1675">
      <formula>IF(CF114=TRUE,TRUE,FALSE)</formula>
    </cfRule>
  </conditionalFormatting>
  <conditionalFormatting sqref="CF115">
    <cfRule type="expression" dxfId="7750" priority="1579">
      <formula>IF(CF116=TRUE,TRUE,FALSE)</formula>
    </cfRule>
    <cfRule type="expression" dxfId="7749" priority="1578">
      <formula>IF(OR(CF$39="S / VC-Lot",CF$39="ST-Lot",CF$39="PT1",CF$39="PT2",CF$39="SOP",CF$39="SOP + 90 days"),TRUE,FALSE)</formula>
    </cfRule>
  </conditionalFormatting>
  <conditionalFormatting sqref="CF117">
    <cfRule type="expression" dxfId="7748" priority="1483">
      <formula>IF(CF118=TRUE,TRUE,FALSE)</formula>
    </cfRule>
  </conditionalFormatting>
  <conditionalFormatting sqref="CF119">
    <cfRule type="expression" dxfId="7747" priority="1386">
      <formula>IF(OR(CF$39="S / VC-Lot",CF$39="ST-Lot",CF$39="PT1",CF$39="PT2",CF$39="SOP",CF$39="SOP + 90 days"),TRUE,FALSE)</formula>
    </cfRule>
    <cfRule type="expression" dxfId="7746" priority="1387">
      <formula>IF(CF120=TRUE,TRUE,FALSE)</formula>
    </cfRule>
  </conditionalFormatting>
  <conditionalFormatting sqref="CG45">
    <cfRule type="expression" dxfId="7745" priority="18007">
      <formula>IF(CG46=TRUE,TRUE,FALSE)</formula>
    </cfRule>
  </conditionalFormatting>
  <conditionalFormatting sqref="CG47">
    <cfRule type="expression" dxfId="7744" priority="17721">
      <formula>IF(CG48=TRUE,TRUE,FALSE)</formula>
    </cfRule>
  </conditionalFormatting>
  <conditionalFormatting sqref="CG49">
    <cfRule type="expression" dxfId="7743" priority="17063">
      <formula>IF(CG50=TRUE,TRUE,FALSE)</formula>
    </cfRule>
  </conditionalFormatting>
  <conditionalFormatting sqref="CG51">
    <cfRule type="expression" dxfId="7742" priority="16777">
      <formula>IF(CG52=TRUE,TRUE,FALSE)</formula>
    </cfRule>
  </conditionalFormatting>
  <conditionalFormatting sqref="CG53">
    <cfRule type="expression" dxfId="7741" priority="16119">
      <formula>IF(CG54=TRUE,TRUE,FALSE)</formula>
    </cfRule>
  </conditionalFormatting>
  <conditionalFormatting sqref="CG55">
    <cfRule type="expression" dxfId="7740" priority="15833">
      <formula>IF(CG56=TRUE,TRUE,FALSE)</formula>
    </cfRule>
  </conditionalFormatting>
  <conditionalFormatting sqref="CG57">
    <cfRule type="expression" dxfId="7739" priority="15175">
      <formula>IF(CG58=TRUE,TRUE,FALSE)</formula>
    </cfRule>
  </conditionalFormatting>
  <conditionalFormatting sqref="CG59">
    <cfRule type="expression" dxfId="7738" priority="14889">
      <formula>IF(CG60=TRUE,TRUE,FALSE)</formula>
    </cfRule>
  </conditionalFormatting>
  <conditionalFormatting sqref="CG61">
    <cfRule type="expression" dxfId="7737" priority="14231">
      <formula>IF(CG62=TRUE,TRUE,FALSE)</formula>
    </cfRule>
  </conditionalFormatting>
  <conditionalFormatting sqref="CG63">
    <cfRule type="expression" dxfId="7736" priority="13945">
      <formula>IF(CG64=TRUE,TRUE,FALSE)</formula>
    </cfRule>
  </conditionalFormatting>
  <conditionalFormatting sqref="CG65">
    <cfRule type="expression" dxfId="7735" priority="13287">
      <formula>IF(CG66=TRUE,TRUE,FALSE)</formula>
    </cfRule>
  </conditionalFormatting>
  <conditionalFormatting sqref="CG67">
    <cfRule type="expression" dxfId="7734" priority="13001">
      <formula>IF(CG68=TRUE,TRUE,FALSE)</formula>
    </cfRule>
  </conditionalFormatting>
  <conditionalFormatting sqref="CG69">
    <cfRule type="expression" dxfId="7733" priority="12343">
      <formula>IF(CG70=TRUE,TRUE,FALSE)</formula>
    </cfRule>
  </conditionalFormatting>
  <conditionalFormatting sqref="CG71">
    <cfRule type="expression" dxfId="7732" priority="12057">
      <formula>IF(CG72=TRUE,TRUE,FALSE)</formula>
    </cfRule>
  </conditionalFormatting>
  <conditionalFormatting sqref="CG73">
    <cfRule type="expression" dxfId="7731" priority="11399">
      <formula>IF(CG74=TRUE,TRUE,FALSE)</formula>
    </cfRule>
  </conditionalFormatting>
  <conditionalFormatting sqref="CG75">
    <cfRule type="expression" dxfId="7730" priority="11113">
      <formula>IF(CG76=TRUE,TRUE,FALSE)</formula>
    </cfRule>
  </conditionalFormatting>
  <conditionalFormatting sqref="CG77">
    <cfRule type="expression" dxfId="7729" priority="10455">
      <formula>IF(CG78=TRUE,TRUE,FALSE)</formula>
    </cfRule>
  </conditionalFormatting>
  <conditionalFormatting sqref="CG79">
    <cfRule type="expression" dxfId="7728" priority="10169">
      <formula>IF(CG80=TRUE,TRUE,FALSE)</formula>
    </cfRule>
  </conditionalFormatting>
  <conditionalFormatting sqref="CG81">
    <cfRule type="expression" dxfId="7727" priority="9511">
      <formula>IF(CG82=TRUE,TRUE,FALSE)</formula>
    </cfRule>
  </conditionalFormatting>
  <conditionalFormatting sqref="CG83">
    <cfRule type="expression" dxfId="7726" priority="9225">
      <formula>IF(CG84=TRUE,TRUE,FALSE)</formula>
    </cfRule>
  </conditionalFormatting>
  <conditionalFormatting sqref="CG85">
    <cfRule type="expression" dxfId="7725" priority="8567">
      <formula>IF(CG86=TRUE,TRUE,FALSE)</formula>
    </cfRule>
  </conditionalFormatting>
  <conditionalFormatting sqref="CG87">
    <cfRule type="expression" dxfId="7724" priority="8281">
      <formula>IF(CG88=TRUE,TRUE,FALSE)</formula>
    </cfRule>
  </conditionalFormatting>
  <conditionalFormatting sqref="CG89">
    <cfRule type="expression" dxfId="7723" priority="7623">
      <formula>IF(CG90=TRUE,TRUE,FALSE)</formula>
    </cfRule>
  </conditionalFormatting>
  <conditionalFormatting sqref="CG91">
    <cfRule type="expression" dxfId="7722" priority="7337">
      <formula>IF(CG92=TRUE,TRUE,FALSE)</formula>
    </cfRule>
  </conditionalFormatting>
  <conditionalFormatting sqref="CG93">
    <cfRule type="expression" dxfId="7721" priority="6679">
      <formula>IF(CG94=TRUE,TRUE,FALSE)</formula>
    </cfRule>
  </conditionalFormatting>
  <conditionalFormatting sqref="CG95">
    <cfRule type="expression" dxfId="7720" priority="6392">
      <formula>IF(OR(CG$39="S / VC-Lot",CG$39="ST-Lot",CG$39="PT1",CG$39="PT2",CG$39="SOP",CG$39="SOP + 90 days"),TRUE,FALSE)</formula>
    </cfRule>
    <cfRule type="expression" dxfId="7719" priority="6393">
      <formula>IF(CG96=TRUE,TRUE,FALSE)</formula>
    </cfRule>
  </conditionalFormatting>
  <conditionalFormatting sqref="CG97">
    <cfRule type="expression" dxfId="7718" priority="5735">
      <formula>IF(CG98=TRUE,TRUE,FALSE)</formula>
    </cfRule>
  </conditionalFormatting>
  <conditionalFormatting sqref="CG99">
    <cfRule type="expression" dxfId="7717" priority="5448">
      <formula>IF(OR(CG$39="S / VC-Lot",CG$39="ST-Lot",CG$39="PT1",CG$39="PT2",CG$39="SOP",CG$39="SOP + 90 days"),TRUE,FALSE)</formula>
    </cfRule>
    <cfRule type="expression" dxfId="7716" priority="5449">
      <formula>IF(CG100=TRUE,TRUE,FALSE)</formula>
    </cfRule>
  </conditionalFormatting>
  <conditionalFormatting sqref="CG101">
    <cfRule type="expression" dxfId="7715" priority="4791">
      <formula>IF(CG102=TRUE,TRUE,FALSE)</formula>
    </cfRule>
  </conditionalFormatting>
  <conditionalFormatting sqref="CG103">
    <cfRule type="expression" dxfId="7714" priority="4504">
      <formula>IF(OR(CG$39="S / VC-Lot",CG$39="ST-Lot",CG$39="PT1",CG$39="PT2",CG$39="SOP",CG$39="SOP + 90 days"),TRUE,FALSE)</formula>
    </cfRule>
    <cfRule type="expression" dxfId="7713" priority="4505">
      <formula>IF(CG104=TRUE,TRUE,FALSE)</formula>
    </cfRule>
  </conditionalFormatting>
  <conditionalFormatting sqref="CG105">
    <cfRule type="expression" dxfId="7712" priority="3847">
      <formula>IF(CG106=TRUE,TRUE,FALSE)</formula>
    </cfRule>
  </conditionalFormatting>
  <conditionalFormatting sqref="CG107">
    <cfRule type="expression" dxfId="7711" priority="3560">
      <formula>IF(OR(CG$39="S / VC-Lot",CG$39="ST-Lot",CG$39="PT1",CG$39="PT2",CG$39="SOP",CG$39="SOP + 90 days"),TRUE,FALSE)</formula>
    </cfRule>
    <cfRule type="expression" dxfId="7710" priority="3561">
      <formula>IF(CG108=TRUE,TRUE,FALSE)</formula>
    </cfRule>
  </conditionalFormatting>
  <conditionalFormatting sqref="CG109">
    <cfRule type="expression" dxfId="7709" priority="2903">
      <formula>IF(CG110=TRUE,TRUE,FALSE)</formula>
    </cfRule>
  </conditionalFormatting>
  <conditionalFormatting sqref="CG111">
    <cfRule type="expression" dxfId="7708" priority="2617">
      <formula>IF(CG112=TRUE,TRUE,FALSE)</formula>
    </cfRule>
    <cfRule type="expression" dxfId="7707" priority="2616">
      <formula>IF(OR(CG$39="S / VC-Lot",CG$39="ST-Lot",CG$39="PT1",CG$39="PT2",CG$39="SOP",CG$39="SOP + 90 days"),TRUE,FALSE)</formula>
    </cfRule>
  </conditionalFormatting>
  <conditionalFormatting sqref="CG113">
    <cfRule type="expression" dxfId="7706" priority="1673">
      <formula>IF(CG114=TRUE,TRUE,FALSE)</formula>
    </cfRule>
  </conditionalFormatting>
  <conditionalFormatting sqref="CG115">
    <cfRule type="expression" dxfId="7705" priority="1577">
      <formula>IF(CG116=TRUE,TRUE,FALSE)</formula>
    </cfRule>
    <cfRule type="expression" dxfId="7704" priority="1576">
      <formula>IF(OR(CG$39="S / VC-Lot",CG$39="ST-Lot",CG$39="PT1",CG$39="PT2",CG$39="SOP",CG$39="SOP + 90 days"),TRUE,FALSE)</formula>
    </cfRule>
  </conditionalFormatting>
  <conditionalFormatting sqref="CG117">
    <cfRule type="expression" dxfId="7703" priority="1481">
      <formula>IF(CG118=TRUE,TRUE,FALSE)</formula>
    </cfRule>
  </conditionalFormatting>
  <conditionalFormatting sqref="CG119">
    <cfRule type="expression" dxfId="7702" priority="1385">
      <formula>IF(CG120=TRUE,TRUE,FALSE)</formula>
    </cfRule>
    <cfRule type="expression" dxfId="7701" priority="1384">
      <formula>IF(OR(CG$39="S / VC-Lot",CG$39="ST-Lot",CG$39="PT1",CG$39="PT2",CG$39="SOP",CG$39="SOP + 90 days"),TRUE,FALSE)</formula>
    </cfRule>
  </conditionalFormatting>
  <conditionalFormatting sqref="CH45">
    <cfRule type="expression" dxfId="7700" priority="18005">
      <formula>IF(CH46=TRUE,TRUE,FALSE)</formula>
    </cfRule>
  </conditionalFormatting>
  <conditionalFormatting sqref="CH47">
    <cfRule type="expression" dxfId="7699" priority="17719">
      <formula>IF(CH48=TRUE,TRUE,FALSE)</formula>
    </cfRule>
  </conditionalFormatting>
  <conditionalFormatting sqref="CH49">
    <cfRule type="expression" dxfId="7698" priority="17061">
      <formula>IF(CH50=TRUE,TRUE,FALSE)</formula>
    </cfRule>
  </conditionalFormatting>
  <conditionalFormatting sqref="CH51">
    <cfRule type="expression" dxfId="7697" priority="16775">
      <formula>IF(CH52=TRUE,TRUE,FALSE)</formula>
    </cfRule>
  </conditionalFormatting>
  <conditionalFormatting sqref="CH53">
    <cfRule type="expression" dxfId="7696" priority="16117">
      <formula>IF(CH54=TRUE,TRUE,FALSE)</formula>
    </cfRule>
  </conditionalFormatting>
  <conditionalFormatting sqref="CH55">
    <cfRule type="expression" dxfId="7695" priority="15831">
      <formula>IF(CH56=TRUE,TRUE,FALSE)</formula>
    </cfRule>
  </conditionalFormatting>
  <conditionalFormatting sqref="CH57">
    <cfRule type="expression" dxfId="7694" priority="15173">
      <formula>IF(CH58=TRUE,TRUE,FALSE)</formula>
    </cfRule>
  </conditionalFormatting>
  <conditionalFormatting sqref="CH59">
    <cfRule type="expression" dxfId="7693" priority="14887">
      <formula>IF(CH60=TRUE,TRUE,FALSE)</formula>
    </cfRule>
  </conditionalFormatting>
  <conditionalFormatting sqref="CH61">
    <cfRule type="expression" dxfId="7692" priority="14229">
      <formula>IF(CH62=TRUE,TRUE,FALSE)</formula>
    </cfRule>
  </conditionalFormatting>
  <conditionalFormatting sqref="CH63">
    <cfRule type="expression" dxfId="7691" priority="13943">
      <formula>IF(CH64=TRUE,TRUE,FALSE)</formula>
    </cfRule>
  </conditionalFormatting>
  <conditionalFormatting sqref="CH65">
    <cfRule type="expression" dxfId="7690" priority="13285">
      <formula>IF(CH66=TRUE,TRUE,FALSE)</formula>
    </cfRule>
  </conditionalFormatting>
  <conditionalFormatting sqref="CH67">
    <cfRule type="expression" dxfId="7689" priority="12999">
      <formula>IF(CH68=TRUE,TRUE,FALSE)</formula>
    </cfRule>
  </conditionalFormatting>
  <conditionalFormatting sqref="CH69">
    <cfRule type="expression" dxfId="7688" priority="12341">
      <formula>IF(CH70=TRUE,TRUE,FALSE)</formula>
    </cfRule>
  </conditionalFormatting>
  <conditionalFormatting sqref="CH71">
    <cfRule type="expression" dxfId="7687" priority="12055">
      <formula>IF(CH72=TRUE,TRUE,FALSE)</formula>
    </cfRule>
  </conditionalFormatting>
  <conditionalFormatting sqref="CH73">
    <cfRule type="expression" dxfId="7686" priority="11397">
      <formula>IF(CH74=TRUE,TRUE,FALSE)</formula>
    </cfRule>
  </conditionalFormatting>
  <conditionalFormatting sqref="CH75">
    <cfRule type="expression" dxfId="7685" priority="11111">
      <formula>IF(CH76=TRUE,TRUE,FALSE)</formula>
    </cfRule>
  </conditionalFormatting>
  <conditionalFormatting sqref="CH77">
    <cfRule type="expression" dxfId="7684" priority="10453">
      <formula>IF(CH78=TRUE,TRUE,FALSE)</formula>
    </cfRule>
  </conditionalFormatting>
  <conditionalFormatting sqref="CH79">
    <cfRule type="expression" dxfId="7683" priority="10167">
      <formula>IF(CH80=TRUE,TRUE,FALSE)</formula>
    </cfRule>
  </conditionalFormatting>
  <conditionalFormatting sqref="CH81">
    <cfRule type="expression" dxfId="7682" priority="9509">
      <formula>IF(CH82=TRUE,TRUE,FALSE)</formula>
    </cfRule>
  </conditionalFormatting>
  <conditionalFormatting sqref="CH83">
    <cfRule type="expression" dxfId="7681" priority="9223">
      <formula>IF(CH84=TRUE,TRUE,FALSE)</formula>
    </cfRule>
  </conditionalFormatting>
  <conditionalFormatting sqref="CH85">
    <cfRule type="expression" dxfId="7680" priority="8565">
      <formula>IF(CH86=TRUE,TRUE,FALSE)</formula>
    </cfRule>
  </conditionalFormatting>
  <conditionalFormatting sqref="CH87">
    <cfRule type="expression" dxfId="7679" priority="8279">
      <formula>IF(CH88=TRUE,TRUE,FALSE)</formula>
    </cfRule>
  </conditionalFormatting>
  <conditionalFormatting sqref="CH89">
    <cfRule type="expression" dxfId="7678" priority="7621">
      <formula>IF(CH90=TRUE,TRUE,FALSE)</formula>
    </cfRule>
  </conditionalFormatting>
  <conditionalFormatting sqref="CH91">
    <cfRule type="expression" dxfId="7677" priority="7335">
      <formula>IF(CH92=TRUE,TRUE,FALSE)</formula>
    </cfRule>
  </conditionalFormatting>
  <conditionalFormatting sqref="CH93">
    <cfRule type="expression" dxfId="7676" priority="6677">
      <formula>IF(CH94=TRUE,TRUE,FALSE)</formula>
    </cfRule>
  </conditionalFormatting>
  <conditionalFormatting sqref="CH95">
    <cfRule type="expression" dxfId="7675" priority="6390">
      <formula>IF(OR(CH$39="S / VC-Lot",CH$39="ST-Lot",CH$39="PT1",CH$39="PT2",CH$39="SOP",CH$39="SOP + 90 days"),TRUE,FALSE)</formula>
    </cfRule>
    <cfRule type="expression" dxfId="7674" priority="6391">
      <formula>IF(CH96=TRUE,TRUE,FALSE)</formula>
    </cfRule>
  </conditionalFormatting>
  <conditionalFormatting sqref="CH97">
    <cfRule type="expression" dxfId="7673" priority="5733">
      <formula>IF(CH98=TRUE,TRUE,FALSE)</formula>
    </cfRule>
  </conditionalFormatting>
  <conditionalFormatting sqref="CH99">
    <cfRule type="expression" dxfId="7672" priority="5446">
      <formula>IF(OR(CH$39="S / VC-Lot",CH$39="ST-Lot",CH$39="PT1",CH$39="PT2",CH$39="SOP",CH$39="SOP + 90 days"),TRUE,FALSE)</formula>
    </cfRule>
    <cfRule type="expression" dxfId="7671" priority="5447">
      <formula>IF(CH100=TRUE,TRUE,FALSE)</formula>
    </cfRule>
  </conditionalFormatting>
  <conditionalFormatting sqref="CH101">
    <cfRule type="expression" dxfId="7670" priority="4789">
      <formula>IF(CH102=TRUE,TRUE,FALSE)</formula>
    </cfRule>
  </conditionalFormatting>
  <conditionalFormatting sqref="CH103">
    <cfRule type="expression" dxfId="7669" priority="4503">
      <formula>IF(CH104=TRUE,TRUE,FALSE)</formula>
    </cfRule>
    <cfRule type="expression" dxfId="7668" priority="4502">
      <formula>IF(OR(CH$39="S / VC-Lot",CH$39="ST-Lot",CH$39="PT1",CH$39="PT2",CH$39="SOP",CH$39="SOP + 90 days"),TRUE,FALSE)</formula>
    </cfRule>
  </conditionalFormatting>
  <conditionalFormatting sqref="CH105">
    <cfRule type="expression" dxfId="7667" priority="3845">
      <formula>IF(CH106=TRUE,TRUE,FALSE)</formula>
    </cfRule>
  </conditionalFormatting>
  <conditionalFormatting sqref="CH107">
    <cfRule type="expression" dxfId="7666" priority="3558">
      <formula>IF(OR(CH$39="S / VC-Lot",CH$39="ST-Lot",CH$39="PT1",CH$39="PT2",CH$39="SOP",CH$39="SOP + 90 days"),TRUE,FALSE)</formula>
    </cfRule>
    <cfRule type="expression" dxfId="7665" priority="3559">
      <formula>IF(CH108=TRUE,TRUE,FALSE)</formula>
    </cfRule>
  </conditionalFormatting>
  <conditionalFormatting sqref="CH109">
    <cfRule type="expression" dxfId="7664" priority="2901">
      <formula>IF(CH110=TRUE,TRUE,FALSE)</formula>
    </cfRule>
  </conditionalFormatting>
  <conditionalFormatting sqref="CH111">
    <cfRule type="expression" dxfId="7663" priority="2614">
      <formula>IF(OR(CH$39="S / VC-Lot",CH$39="ST-Lot",CH$39="PT1",CH$39="PT2",CH$39="SOP",CH$39="SOP + 90 days"),TRUE,FALSE)</formula>
    </cfRule>
    <cfRule type="expression" dxfId="7662" priority="2615">
      <formula>IF(CH112=TRUE,TRUE,FALSE)</formula>
    </cfRule>
  </conditionalFormatting>
  <conditionalFormatting sqref="CH113">
    <cfRule type="expression" dxfId="7661" priority="1671">
      <formula>IF(CH114=TRUE,TRUE,FALSE)</formula>
    </cfRule>
  </conditionalFormatting>
  <conditionalFormatting sqref="CH115">
    <cfRule type="expression" dxfId="7660" priority="1575">
      <formula>IF(CH116=TRUE,TRUE,FALSE)</formula>
    </cfRule>
    <cfRule type="expression" dxfId="7659" priority="1574">
      <formula>IF(OR(CH$39="S / VC-Lot",CH$39="ST-Lot",CH$39="PT1",CH$39="PT2",CH$39="SOP",CH$39="SOP + 90 days"),TRUE,FALSE)</formula>
    </cfRule>
  </conditionalFormatting>
  <conditionalFormatting sqref="CH117">
    <cfRule type="expression" dxfId="7658" priority="1479">
      <formula>IF(CH118=TRUE,TRUE,FALSE)</formula>
    </cfRule>
  </conditionalFormatting>
  <conditionalFormatting sqref="CH119">
    <cfRule type="expression" dxfId="7657" priority="1382">
      <formula>IF(OR(CH$39="S / VC-Lot",CH$39="ST-Lot",CH$39="PT1",CH$39="PT2",CH$39="SOP",CH$39="SOP + 90 days"),TRUE,FALSE)</formula>
    </cfRule>
    <cfRule type="expression" dxfId="7656" priority="1383">
      <formula>IF(CH120=TRUE,TRUE,FALSE)</formula>
    </cfRule>
  </conditionalFormatting>
  <conditionalFormatting sqref="CI45">
    <cfRule type="expression" dxfId="7655" priority="18003">
      <formula>IF(CI46=TRUE,TRUE,FALSE)</formula>
    </cfRule>
  </conditionalFormatting>
  <conditionalFormatting sqref="CI47">
    <cfRule type="expression" dxfId="7654" priority="17717">
      <formula>IF(CI48=TRUE,TRUE,FALSE)</formula>
    </cfRule>
  </conditionalFormatting>
  <conditionalFormatting sqref="CI49">
    <cfRule type="expression" dxfId="7653" priority="17059">
      <formula>IF(CI50=TRUE,TRUE,FALSE)</formula>
    </cfRule>
  </conditionalFormatting>
  <conditionalFormatting sqref="CI51">
    <cfRule type="expression" dxfId="7652" priority="16773">
      <formula>IF(CI52=TRUE,TRUE,FALSE)</formula>
    </cfRule>
  </conditionalFormatting>
  <conditionalFormatting sqref="CI53">
    <cfRule type="expression" dxfId="7651" priority="16115">
      <formula>IF(CI54=TRUE,TRUE,FALSE)</formula>
    </cfRule>
  </conditionalFormatting>
  <conditionalFormatting sqref="CI55">
    <cfRule type="expression" dxfId="7650" priority="15829">
      <formula>IF(CI56=TRUE,TRUE,FALSE)</formula>
    </cfRule>
  </conditionalFormatting>
  <conditionalFormatting sqref="CI57">
    <cfRule type="expression" dxfId="7649" priority="15171">
      <formula>IF(CI58=TRUE,TRUE,FALSE)</formula>
    </cfRule>
  </conditionalFormatting>
  <conditionalFormatting sqref="CI59">
    <cfRule type="expression" dxfId="7648" priority="14885">
      <formula>IF(CI60=TRUE,TRUE,FALSE)</formula>
    </cfRule>
  </conditionalFormatting>
  <conditionalFormatting sqref="CI61">
    <cfRule type="expression" dxfId="7647" priority="14227">
      <formula>IF(CI62=TRUE,TRUE,FALSE)</formula>
    </cfRule>
  </conditionalFormatting>
  <conditionalFormatting sqref="CI63">
    <cfRule type="expression" dxfId="7646" priority="13941">
      <formula>IF(CI64=TRUE,TRUE,FALSE)</formula>
    </cfRule>
  </conditionalFormatting>
  <conditionalFormatting sqref="CI65">
    <cfRule type="expression" dxfId="7645" priority="13283">
      <formula>IF(CI66=TRUE,TRUE,FALSE)</formula>
    </cfRule>
  </conditionalFormatting>
  <conditionalFormatting sqref="CI67">
    <cfRule type="expression" dxfId="7644" priority="12997">
      <formula>IF(CI68=TRUE,TRUE,FALSE)</formula>
    </cfRule>
  </conditionalFormatting>
  <conditionalFormatting sqref="CI69">
    <cfRule type="expression" dxfId="7643" priority="12339">
      <formula>IF(CI70=TRUE,TRUE,FALSE)</formula>
    </cfRule>
  </conditionalFormatting>
  <conditionalFormatting sqref="CI71">
    <cfRule type="expression" dxfId="7642" priority="12053">
      <formula>IF(CI72=TRUE,TRUE,FALSE)</formula>
    </cfRule>
  </conditionalFormatting>
  <conditionalFormatting sqref="CI73">
    <cfRule type="expression" dxfId="7641" priority="11395">
      <formula>IF(CI74=TRUE,TRUE,FALSE)</formula>
    </cfRule>
  </conditionalFormatting>
  <conditionalFormatting sqref="CI75">
    <cfRule type="expression" dxfId="7640" priority="11109">
      <formula>IF(CI76=TRUE,TRUE,FALSE)</formula>
    </cfRule>
  </conditionalFormatting>
  <conditionalFormatting sqref="CI77">
    <cfRule type="expression" dxfId="7639" priority="10451">
      <formula>IF(CI78=TRUE,TRUE,FALSE)</formula>
    </cfRule>
  </conditionalFormatting>
  <conditionalFormatting sqref="CI79">
    <cfRule type="expression" dxfId="7638" priority="10165">
      <formula>IF(CI80=TRUE,TRUE,FALSE)</formula>
    </cfRule>
  </conditionalFormatting>
  <conditionalFormatting sqref="CI81">
    <cfRule type="expression" dxfId="7637" priority="9507">
      <formula>IF(CI82=TRUE,TRUE,FALSE)</formula>
    </cfRule>
  </conditionalFormatting>
  <conditionalFormatting sqref="CI83">
    <cfRule type="expression" dxfId="7636" priority="9221">
      <formula>IF(CI84=TRUE,TRUE,FALSE)</formula>
    </cfRule>
  </conditionalFormatting>
  <conditionalFormatting sqref="CI85">
    <cfRule type="expression" dxfId="7635" priority="8563">
      <formula>IF(CI86=TRUE,TRUE,FALSE)</formula>
    </cfRule>
  </conditionalFormatting>
  <conditionalFormatting sqref="CI87">
    <cfRule type="expression" dxfId="7634" priority="8277">
      <formula>IF(CI88=TRUE,TRUE,FALSE)</formula>
    </cfRule>
  </conditionalFormatting>
  <conditionalFormatting sqref="CI89">
    <cfRule type="expression" dxfId="7633" priority="7619">
      <formula>IF(CI90=TRUE,TRUE,FALSE)</formula>
    </cfRule>
  </conditionalFormatting>
  <conditionalFormatting sqref="CI91">
    <cfRule type="expression" dxfId="7632" priority="7333">
      <formula>IF(CI92=TRUE,TRUE,FALSE)</formula>
    </cfRule>
  </conditionalFormatting>
  <conditionalFormatting sqref="CI93">
    <cfRule type="expression" dxfId="7631" priority="6675">
      <formula>IF(CI94=TRUE,TRUE,FALSE)</formula>
    </cfRule>
  </conditionalFormatting>
  <conditionalFormatting sqref="CI95">
    <cfRule type="expression" dxfId="7630" priority="6389">
      <formula>IF(CI96=TRUE,TRUE,FALSE)</formula>
    </cfRule>
    <cfRule type="expression" dxfId="7629" priority="6388">
      <formula>IF(OR(CI$39="S / VC-Lot",CI$39="ST-Lot",CI$39="PT1",CI$39="PT2",CI$39="SOP",CI$39="SOP + 90 days"),TRUE,FALSE)</formula>
    </cfRule>
  </conditionalFormatting>
  <conditionalFormatting sqref="CI97">
    <cfRule type="expression" dxfId="7628" priority="5731">
      <formula>IF(CI98=TRUE,TRUE,FALSE)</formula>
    </cfRule>
  </conditionalFormatting>
  <conditionalFormatting sqref="CI99">
    <cfRule type="expression" dxfId="7627" priority="5445">
      <formula>IF(CI100=TRUE,TRUE,FALSE)</formula>
    </cfRule>
    <cfRule type="expression" dxfId="7626" priority="5444">
      <formula>IF(OR(CI$39="S / VC-Lot",CI$39="ST-Lot",CI$39="PT1",CI$39="PT2",CI$39="SOP",CI$39="SOP + 90 days"),TRUE,FALSE)</formula>
    </cfRule>
  </conditionalFormatting>
  <conditionalFormatting sqref="CI101">
    <cfRule type="expression" dxfId="7625" priority="4787">
      <formula>IF(CI102=TRUE,TRUE,FALSE)</formula>
    </cfRule>
  </conditionalFormatting>
  <conditionalFormatting sqref="CI103">
    <cfRule type="expression" dxfId="7624" priority="4500">
      <formula>IF(OR(CI$39="S / VC-Lot",CI$39="ST-Lot",CI$39="PT1",CI$39="PT2",CI$39="SOP",CI$39="SOP + 90 days"),TRUE,FALSE)</formula>
    </cfRule>
    <cfRule type="expression" dxfId="7623" priority="4501">
      <formula>IF(CI104=TRUE,TRUE,FALSE)</formula>
    </cfRule>
  </conditionalFormatting>
  <conditionalFormatting sqref="CI105">
    <cfRule type="expression" dxfId="7622" priority="3843">
      <formula>IF(CI106=TRUE,TRUE,FALSE)</formula>
    </cfRule>
  </conditionalFormatting>
  <conditionalFormatting sqref="CI107">
    <cfRule type="expression" dxfId="7621" priority="3557">
      <formula>IF(CI108=TRUE,TRUE,FALSE)</formula>
    </cfRule>
    <cfRule type="expression" dxfId="7620" priority="3556">
      <formula>IF(OR(CI$39="S / VC-Lot",CI$39="ST-Lot",CI$39="PT1",CI$39="PT2",CI$39="SOP",CI$39="SOP + 90 days"),TRUE,FALSE)</formula>
    </cfRule>
  </conditionalFormatting>
  <conditionalFormatting sqref="CI109">
    <cfRule type="expression" dxfId="7619" priority="2899">
      <formula>IF(CI110=TRUE,TRUE,FALSE)</formula>
    </cfRule>
  </conditionalFormatting>
  <conditionalFormatting sqref="CI111">
    <cfRule type="expression" dxfId="7618" priority="2612">
      <formula>IF(OR(CI$39="S / VC-Lot",CI$39="ST-Lot",CI$39="PT1",CI$39="PT2",CI$39="SOP",CI$39="SOP + 90 days"),TRUE,FALSE)</formula>
    </cfRule>
    <cfRule type="expression" dxfId="7617" priority="2613">
      <formula>IF(CI112=TRUE,TRUE,FALSE)</formula>
    </cfRule>
  </conditionalFormatting>
  <conditionalFormatting sqref="CI113">
    <cfRule type="expression" dxfId="7616" priority="1669">
      <formula>IF(CI114=TRUE,TRUE,FALSE)</formula>
    </cfRule>
  </conditionalFormatting>
  <conditionalFormatting sqref="CI115">
    <cfRule type="expression" dxfId="7615" priority="1572">
      <formula>IF(OR(CI$39="S / VC-Lot",CI$39="ST-Lot",CI$39="PT1",CI$39="PT2",CI$39="SOP",CI$39="SOP + 90 days"),TRUE,FALSE)</formula>
    </cfRule>
    <cfRule type="expression" dxfId="7614" priority="1573">
      <formula>IF(CI116=TRUE,TRUE,FALSE)</formula>
    </cfRule>
  </conditionalFormatting>
  <conditionalFormatting sqref="CI117">
    <cfRule type="expression" dxfId="7613" priority="1477">
      <formula>IF(CI118=TRUE,TRUE,FALSE)</formula>
    </cfRule>
  </conditionalFormatting>
  <conditionalFormatting sqref="CI119">
    <cfRule type="expression" dxfId="7612" priority="1381">
      <formula>IF(CI120=TRUE,TRUE,FALSE)</formula>
    </cfRule>
    <cfRule type="expression" dxfId="7611" priority="1380">
      <formula>IF(OR(CI$39="S / VC-Lot",CI$39="ST-Lot",CI$39="PT1",CI$39="PT2",CI$39="SOP",CI$39="SOP + 90 days"),TRUE,FALSE)</formula>
    </cfRule>
  </conditionalFormatting>
  <conditionalFormatting sqref="CJ45">
    <cfRule type="expression" dxfId="7610" priority="18001">
      <formula>IF(CJ46=TRUE,TRUE,FALSE)</formula>
    </cfRule>
  </conditionalFormatting>
  <conditionalFormatting sqref="CJ47">
    <cfRule type="expression" dxfId="7609" priority="17715">
      <formula>IF(CJ48=TRUE,TRUE,FALSE)</formula>
    </cfRule>
  </conditionalFormatting>
  <conditionalFormatting sqref="CJ49">
    <cfRule type="expression" dxfId="7608" priority="17057">
      <formula>IF(CJ50=TRUE,TRUE,FALSE)</formula>
    </cfRule>
  </conditionalFormatting>
  <conditionalFormatting sqref="CJ51">
    <cfRule type="expression" dxfId="7607" priority="16771">
      <formula>IF(CJ52=TRUE,TRUE,FALSE)</formula>
    </cfRule>
  </conditionalFormatting>
  <conditionalFormatting sqref="CJ53">
    <cfRule type="expression" dxfId="7606" priority="16113">
      <formula>IF(CJ54=TRUE,TRUE,FALSE)</formula>
    </cfRule>
  </conditionalFormatting>
  <conditionalFormatting sqref="CJ55">
    <cfRule type="expression" dxfId="7605" priority="15827">
      <formula>IF(CJ56=TRUE,TRUE,FALSE)</formula>
    </cfRule>
  </conditionalFormatting>
  <conditionalFormatting sqref="CJ57">
    <cfRule type="expression" dxfId="7604" priority="15169">
      <formula>IF(CJ58=TRUE,TRUE,FALSE)</formula>
    </cfRule>
  </conditionalFormatting>
  <conditionalFormatting sqref="CJ59">
    <cfRule type="expression" dxfId="7603" priority="14883">
      <formula>IF(CJ60=TRUE,TRUE,FALSE)</formula>
    </cfRule>
  </conditionalFormatting>
  <conditionalFormatting sqref="CJ61">
    <cfRule type="expression" dxfId="7602" priority="14225">
      <formula>IF(CJ62=TRUE,TRUE,FALSE)</formula>
    </cfRule>
  </conditionalFormatting>
  <conditionalFormatting sqref="CJ63">
    <cfRule type="expression" dxfId="7601" priority="13939">
      <formula>IF(CJ64=TRUE,TRUE,FALSE)</formula>
    </cfRule>
  </conditionalFormatting>
  <conditionalFormatting sqref="CJ65">
    <cfRule type="expression" dxfId="7600" priority="13281">
      <formula>IF(CJ66=TRUE,TRUE,FALSE)</formula>
    </cfRule>
  </conditionalFormatting>
  <conditionalFormatting sqref="CJ67">
    <cfRule type="expression" dxfId="7599" priority="12995">
      <formula>IF(CJ68=TRUE,TRUE,FALSE)</formula>
    </cfRule>
  </conditionalFormatting>
  <conditionalFormatting sqref="CJ69">
    <cfRule type="expression" dxfId="7598" priority="12337">
      <formula>IF(CJ70=TRUE,TRUE,FALSE)</formula>
    </cfRule>
  </conditionalFormatting>
  <conditionalFormatting sqref="CJ71">
    <cfRule type="expression" dxfId="7597" priority="12051">
      <formula>IF(CJ72=TRUE,TRUE,FALSE)</formula>
    </cfRule>
  </conditionalFormatting>
  <conditionalFormatting sqref="CJ73">
    <cfRule type="expression" dxfId="7596" priority="11393">
      <formula>IF(CJ74=TRUE,TRUE,FALSE)</formula>
    </cfRule>
  </conditionalFormatting>
  <conditionalFormatting sqref="CJ75">
    <cfRule type="expression" dxfId="7595" priority="11107">
      <formula>IF(CJ76=TRUE,TRUE,FALSE)</formula>
    </cfRule>
  </conditionalFormatting>
  <conditionalFormatting sqref="CJ77">
    <cfRule type="expression" dxfId="7594" priority="10449">
      <formula>IF(CJ78=TRUE,TRUE,FALSE)</formula>
    </cfRule>
  </conditionalFormatting>
  <conditionalFormatting sqref="CJ79">
    <cfRule type="expression" dxfId="7593" priority="10163">
      <formula>IF(CJ80=TRUE,TRUE,FALSE)</formula>
    </cfRule>
  </conditionalFormatting>
  <conditionalFormatting sqref="CJ81">
    <cfRule type="expression" dxfId="7592" priority="9505">
      <formula>IF(CJ82=TRUE,TRUE,FALSE)</formula>
    </cfRule>
  </conditionalFormatting>
  <conditionalFormatting sqref="CJ83">
    <cfRule type="expression" dxfId="7591" priority="9219">
      <formula>IF(CJ84=TRUE,TRUE,FALSE)</formula>
    </cfRule>
  </conditionalFormatting>
  <conditionalFormatting sqref="CJ85">
    <cfRule type="expression" dxfId="7590" priority="8561">
      <formula>IF(CJ86=TRUE,TRUE,FALSE)</formula>
    </cfRule>
  </conditionalFormatting>
  <conditionalFormatting sqref="CJ87">
    <cfRule type="expression" dxfId="7589" priority="8275">
      <formula>IF(CJ88=TRUE,TRUE,FALSE)</formula>
    </cfRule>
  </conditionalFormatting>
  <conditionalFormatting sqref="CJ89">
    <cfRule type="expression" dxfId="7588" priority="7617">
      <formula>IF(CJ90=TRUE,TRUE,FALSE)</formula>
    </cfRule>
  </conditionalFormatting>
  <conditionalFormatting sqref="CJ91">
    <cfRule type="expression" dxfId="7587" priority="7331">
      <formula>IF(CJ92=TRUE,TRUE,FALSE)</formula>
    </cfRule>
  </conditionalFormatting>
  <conditionalFormatting sqref="CJ93">
    <cfRule type="expression" dxfId="7586" priority="6673">
      <formula>IF(CJ94=TRUE,TRUE,FALSE)</formula>
    </cfRule>
  </conditionalFormatting>
  <conditionalFormatting sqref="CJ95">
    <cfRule type="expression" dxfId="7585" priority="6387">
      <formula>IF(CJ96=TRUE,TRUE,FALSE)</formula>
    </cfRule>
    <cfRule type="expression" dxfId="7584" priority="6386">
      <formula>IF(OR(CJ$39="S / VC-Lot",CJ$39="ST-Lot",CJ$39="PT1",CJ$39="PT2",CJ$39="SOP",CJ$39="SOP + 90 days"),TRUE,FALSE)</formula>
    </cfRule>
  </conditionalFormatting>
  <conditionalFormatting sqref="CJ97">
    <cfRule type="expression" dxfId="7583" priority="5729">
      <formula>IF(CJ98=TRUE,TRUE,FALSE)</formula>
    </cfRule>
  </conditionalFormatting>
  <conditionalFormatting sqref="CJ99">
    <cfRule type="expression" dxfId="7582" priority="5442">
      <formula>IF(OR(CJ$39="S / VC-Lot",CJ$39="ST-Lot",CJ$39="PT1",CJ$39="PT2",CJ$39="SOP",CJ$39="SOP + 90 days"),TRUE,FALSE)</formula>
    </cfRule>
    <cfRule type="expression" dxfId="7581" priority="5443">
      <formula>IF(CJ100=TRUE,TRUE,FALSE)</formula>
    </cfRule>
  </conditionalFormatting>
  <conditionalFormatting sqref="CJ101">
    <cfRule type="expression" dxfId="7580" priority="4785">
      <formula>IF(CJ102=TRUE,TRUE,FALSE)</formula>
    </cfRule>
  </conditionalFormatting>
  <conditionalFormatting sqref="CJ103">
    <cfRule type="expression" dxfId="7579" priority="4498">
      <formula>IF(OR(CJ$39="S / VC-Lot",CJ$39="ST-Lot",CJ$39="PT1",CJ$39="PT2",CJ$39="SOP",CJ$39="SOP + 90 days"),TRUE,FALSE)</formula>
    </cfRule>
    <cfRule type="expression" dxfId="7578" priority="4499">
      <formula>IF(CJ104=TRUE,TRUE,FALSE)</formula>
    </cfRule>
  </conditionalFormatting>
  <conditionalFormatting sqref="CJ105">
    <cfRule type="expression" dxfId="7577" priority="3841">
      <formula>IF(CJ106=TRUE,TRUE,FALSE)</formula>
    </cfRule>
  </conditionalFormatting>
  <conditionalFormatting sqref="CJ107">
    <cfRule type="expression" dxfId="7576" priority="3555">
      <formula>IF(CJ108=TRUE,TRUE,FALSE)</formula>
    </cfRule>
    <cfRule type="expression" dxfId="7575" priority="3554">
      <formula>IF(OR(CJ$39="S / VC-Lot",CJ$39="ST-Lot",CJ$39="PT1",CJ$39="PT2",CJ$39="SOP",CJ$39="SOP + 90 days"),TRUE,FALSE)</formula>
    </cfRule>
  </conditionalFormatting>
  <conditionalFormatting sqref="CJ109">
    <cfRule type="expression" dxfId="7574" priority="2897">
      <formula>IF(CJ110=TRUE,TRUE,FALSE)</formula>
    </cfRule>
  </conditionalFormatting>
  <conditionalFormatting sqref="CJ111">
    <cfRule type="expression" dxfId="7573" priority="2611">
      <formula>IF(CJ112=TRUE,TRUE,FALSE)</formula>
    </cfRule>
    <cfRule type="expression" dxfId="7572" priority="2610">
      <formula>IF(OR(CJ$39="S / VC-Lot",CJ$39="ST-Lot",CJ$39="PT1",CJ$39="PT2",CJ$39="SOP",CJ$39="SOP + 90 days"),TRUE,FALSE)</formula>
    </cfRule>
  </conditionalFormatting>
  <conditionalFormatting sqref="CJ113">
    <cfRule type="expression" dxfId="7571" priority="1667">
      <formula>IF(CJ114=TRUE,TRUE,FALSE)</formula>
    </cfRule>
  </conditionalFormatting>
  <conditionalFormatting sqref="CJ115">
    <cfRule type="expression" dxfId="7570" priority="1571">
      <formula>IF(CJ116=TRUE,TRUE,FALSE)</formula>
    </cfRule>
    <cfRule type="expression" dxfId="7569" priority="1570">
      <formula>IF(OR(CJ$39="S / VC-Lot",CJ$39="ST-Lot",CJ$39="PT1",CJ$39="PT2",CJ$39="SOP",CJ$39="SOP + 90 days"),TRUE,FALSE)</formula>
    </cfRule>
  </conditionalFormatting>
  <conditionalFormatting sqref="CJ117">
    <cfRule type="expression" dxfId="7568" priority="1475">
      <formula>IF(CJ118=TRUE,TRUE,FALSE)</formula>
    </cfRule>
  </conditionalFormatting>
  <conditionalFormatting sqref="CJ119">
    <cfRule type="expression" dxfId="7567" priority="1379">
      <formula>IF(CJ120=TRUE,TRUE,FALSE)</formula>
    </cfRule>
    <cfRule type="expression" dxfId="7566" priority="1378">
      <formula>IF(OR(CJ$39="S / VC-Lot",CJ$39="ST-Lot",CJ$39="PT1",CJ$39="PT2",CJ$39="SOP",CJ$39="SOP + 90 days"),TRUE,FALSE)</formula>
    </cfRule>
  </conditionalFormatting>
  <conditionalFormatting sqref="CK45">
    <cfRule type="expression" dxfId="7565" priority="17999">
      <formula>IF(CK46=TRUE,TRUE,FALSE)</formula>
    </cfRule>
  </conditionalFormatting>
  <conditionalFormatting sqref="CK47">
    <cfRule type="expression" dxfId="7564" priority="17713">
      <formula>IF(CK48=TRUE,TRUE,FALSE)</formula>
    </cfRule>
  </conditionalFormatting>
  <conditionalFormatting sqref="CK49">
    <cfRule type="expression" dxfId="7563" priority="17055">
      <formula>IF(CK50=TRUE,TRUE,FALSE)</formula>
    </cfRule>
  </conditionalFormatting>
  <conditionalFormatting sqref="CK51">
    <cfRule type="expression" dxfId="7562" priority="16769">
      <formula>IF(CK52=TRUE,TRUE,FALSE)</formula>
    </cfRule>
  </conditionalFormatting>
  <conditionalFormatting sqref="CK53">
    <cfRule type="expression" dxfId="7561" priority="16111">
      <formula>IF(CK54=TRUE,TRUE,FALSE)</formula>
    </cfRule>
  </conditionalFormatting>
  <conditionalFormatting sqref="CK55">
    <cfRule type="expression" dxfId="7560" priority="15825">
      <formula>IF(CK56=TRUE,TRUE,FALSE)</formula>
    </cfRule>
  </conditionalFormatting>
  <conditionalFormatting sqref="CK57">
    <cfRule type="expression" dxfId="7559" priority="15167">
      <formula>IF(CK58=TRUE,TRUE,FALSE)</formula>
    </cfRule>
  </conditionalFormatting>
  <conditionalFormatting sqref="CK59">
    <cfRule type="expression" dxfId="7558" priority="14881">
      <formula>IF(CK60=TRUE,TRUE,FALSE)</formula>
    </cfRule>
  </conditionalFormatting>
  <conditionalFormatting sqref="CK61">
    <cfRule type="expression" dxfId="7557" priority="14223">
      <formula>IF(CK62=TRUE,TRUE,FALSE)</formula>
    </cfRule>
  </conditionalFormatting>
  <conditionalFormatting sqref="CK63">
    <cfRule type="expression" dxfId="7556" priority="13937">
      <formula>IF(CK64=TRUE,TRUE,FALSE)</formula>
    </cfRule>
  </conditionalFormatting>
  <conditionalFormatting sqref="CK65">
    <cfRule type="expression" dxfId="7555" priority="13279">
      <formula>IF(CK66=TRUE,TRUE,FALSE)</formula>
    </cfRule>
  </conditionalFormatting>
  <conditionalFormatting sqref="CK67">
    <cfRule type="expression" dxfId="7554" priority="12993">
      <formula>IF(CK68=TRUE,TRUE,FALSE)</formula>
    </cfRule>
  </conditionalFormatting>
  <conditionalFormatting sqref="CK69">
    <cfRule type="expression" dxfId="7553" priority="12335">
      <formula>IF(CK70=TRUE,TRUE,FALSE)</formula>
    </cfRule>
  </conditionalFormatting>
  <conditionalFormatting sqref="CK71">
    <cfRule type="expression" dxfId="7552" priority="12049">
      <formula>IF(CK72=TRUE,TRUE,FALSE)</formula>
    </cfRule>
  </conditionalFormatting>
  <conditionalFormatting sqref="CK73">
    <cfRule type="expression" dxfId="7551" priority="11391">
      <formula>IF(CK74=TRUE,TRUE,FALSE)</formula>
    </cfRule>
  </conditionalFormatting>
  <conditionalFormatting sqref="CK75">
    <cfRule type="expression" dxfId="7550" priority="11105">
      <formula>IF(CK76=TRUE,TRUE,FALSE)</formula>
    </cfRule>
  </conditionalFormatting>
  <conditionalFormatting sqref="CK77">
    <cfRule type="expression" dxfId="7549" priority="10447">
      <formula>IF(CK78=TRUE,TRUE,FALSE)</formula>
    </cfRule>
  </conditionalFormatting>
  <conditionalFormatting sqref="CK79">
    <cfRule type="expression" dxfId="7548" priority="10161">
      <formula>IF(CK80=TRUE,TRUE,FALSE)</formula>
    </cfRule>
  </conditionalFormatting>
  <conditionalFormatting sqref="CK81">
    <cfRule type="expression" dxfId="7547" priority="9503">
      <formula>IF(CK82=TRUE,TRUE,FALSE)</formula>
    </cfRule>
  </conditionalFormatting>
  <conditionalFormatting sqref="CK83">
    <cfRule type="expression" dxfId="7546" priority="9217">
      <formula>IF(CK84=TRUE,TRUE,FALSE)</formula>
    </cfRule>
  </conditionalFormatting>
  <conditionalFormatting sqref="CK85">
    <cfRule type="expression" dxfId="7545" priority="8559">
      <formula>IF(CK86=TRUE,TRUE,FALSE)</formula>
    </cfRule>
  </conditionalFormatting>
  <conditionalFormatting sqref="CK87">
    <cfRule type="expression" dxfId="7544" priority="8273">
      <formula>IF(CK88=TRUE,TRUE,FALSE)</formula>
    </cfRule>
  </conditionalFormatting>
  <conditionalFormatting sqref="CK89">
    <cfRule type="expression" dxfId="7543" priority="7615">
      <formula>IF(CK90=TRUE,TRUE,FALSE)</formula>
    </cfRule>
  </conditionalFormatting>
  <conditionalFormatting sqref="CK91">
    <cfRule type="expression" dxfId="7542" priority="7329">
      <formula>IF(CK92=TRUE,TRUE,FALSE)</formula>
    </cfRule>
  </conditionalFormatting>
  <conditionalFormatting sqref="CK93">
    <cfRule type="expression" dxfId="7541" priority="6671">
      <formula>IF(CK94=TRUE,TRUE,FALSE)</formula>
    </cfRule>
  </conditionalFormatting>
  <conditionalFormatting sqref="CK95">
    <cfRule type="expression" dxfId="7540" priority="6384">
      <formula>IF(OR(CK$39="S / VC-Lot",CK$39="ST-Lot",CK$39="PT1",CK$39="PT2",CK$39="SOP",CK$39="SOP + 90 days"),TRUE,FALSE)</formula>
    </cfRule>
    <cfRule type="expression" dxfId="7539" priority="6385">
      <formula>IF(CK96=TRUE,TRUE,FALSE)</formula>
    </cfRule>
  </conditionalFormatting>
  <conditionalFormatting sqref="CK97">
    <cfRule type="expression" dxfId="7538" priority="5727">
      <formula>IF(CK98=TRUE,TRUE,FALSE)</formula>
    </cfRule>
  </conditionalFormatting>
  <conditionalFormatting sqref="CK99">
    <cfRule type="expression" dxfId="7537" priority="5440">
      <formula>IF(OR(CK$39="S / VC-Lot",CK$39="ST-Lot",CK$39="PT1",CK$39="PT2",CK$39="SOP",CK$39="SOP + 90 days"),TRUE,FALSE)</formula>
    </cfRule>
    <cfRule type="expression" dxfId="7536" priority="5441">
      <formula>IF(CK100=TRUE,TRUE,FALSE)</formula>
    </cfRule>
  </conditionalFormatting>
  <conditionalFormatting sqref="CK101">
    <cfRule type="expression" dxfId="7535" priority="4783">
      <formula>IF(CK102=TRUE,TRUE,FALSE)</formula>
    </cfRule>
  </conditionalFormatting>
  <conditionalFormatting sqref="CK103">
    <cfRule type="expression" dxfId="7534" priority="4496">
      <formula>IF(OR(CK$39="S / VC-Lot",CK$39="ST-Lot",CK$39="PT1",CK$39="PT2",CK$39="SOP",CK$39="SOP + 90 days"),TRUE,FALSE)</formula>
    </cfRule>
    <cfRule type="expression" dxfId="7533" priority="4497">
      <formula>IF(CK104=TRUE,TRUE,FALSE)</formula>
    </cfRule>
  </conditionalFormatting>
  <conditionalFormatting sqref="CK105">
    <cfRule type="expression" dxfId="7532" priority="3839">
      <formula>IF(CK106=TRUE,TRUE,FALSE)</formula>
    </cfRule>
  </conditionalFormatting>
  <conditionalFormatting sqref="CK107">
    <cfRule type="expression" dxfId="7531" priority="3552">
      <formula>IF(OR(CK$39="S / VC-Lot",CK$39="ST-Lot",CK$39="PT1",CK$39="PT2",CK$39="SOP",CK$39="SOP + 90 days"),TRUE,FALSE)</formula>
    </cfRule>
    <cfRule type="expression" dxfId="7530" priority="3553">
      <formula>IF(CK108=TRUE,TRUE,FALSE)</formula>
    </cfRule>
  </conditionalFormatting>
  <conditionalFormatting sqref="CK109">
    <cfRule type="expression" dxfId="7529" priority="2895">
      <formula>IF(CK110=TRUE,TRUE,FALSE)</formula>
    </cfRule>
  </conditionalFormatting>
  <conditionalFormatting sqref="CK111">
    <cfRule type="expression" dxfId="7528" priority="2609">
      <formula>IF(CK112=TRUE,TRUE,FALSE)</formula>
    </cfRule>
    <cfRule type="expression" dxfId="7527" priority="2608">
      <formula>IF(OR(CK$39="S / VC-Lot",CK$39="ST-Lot",CK$39="PT1",CK$39="PT2",CK$39="SOP",CK$39="SOP + 90 days"),TRUE,FALSE)</formula>
    </cfRule>
  </conditionalFormatting>
  <conditionalFormatting sqref="CK113">
    <cfRule type="expression" dxfId="7526" priority="1665">
      <formula>IF(CK114=TRUE,TRUE,FALSE)</formula>
    </cfRule>
  </conditionalFormatting>
  <conditionalFormatting sqref="CK115">
    <cfRule type="expression" dxfId="7525" priority="1568">
      <formula>IF(OR(CK$39="S / VC-Lot",CK$39="ST-Lot",CK$39="PT1",CK$39="PT2",CK$39="SOP",CK$39="SOP + 90 days"),TRUE,FALSE)</formula>
    </cfRule>
    <cfRule type="expression" dxfId="7524" priority="1569">
      <formula>IF(CK116=TRUE,TRUE,FALSE)</formula>
    </cfRule>
  </conditionalFormatting>
  <conditionalFormatting sqref="CK117">
    <cfRule type="expression" dxfId="7523" priority="1473">
      <formula>IF(CK118=TRUE,TRUE,FALSE)</formula>
    </cfRule>
  </conditionalFormatting>
  <conditionalFormatting sqref="CK119">
    <cfRule type="expression" dxfId="7522" priority="1377">
      <formula>IF(CK120=TRUE,TRUE,FALSE)</formula>
    </cfRule>
    <cfRule type="expression" dxfId="7521" priority="1376">
      <formula>IF(OR(CK$39="S / VC-Lot",CK$39="ST-Lot",CK$39="PT1",CK$39="PT2",CK$39="SOP",CK$39="SOP + 90 days"),TRUE,FALSE)</formula>
    </cfRule>
  </conditionalFormatting>
  <conditionalFormatting sqref="CL45">
    <cfRule type="expression" dxfId="7520" priority="17997">
      <formula>IF(CL46=TRUE,TRUE,FALSE)</formula>
    </cfRule>
  </conditionalFormatting>
  <conditionalFormatting sqref="CL47">
    <cfRule type="expression" dxfId="7519" priority="17711">
      <formula>IF(CL48=TRUE,TRUE,FALSE)</formula>
    </cfRule>
  </conditionalFormatting>
  <conditionalFormatting sqref="CL49">
    <cfRule type="expression" dxfId="7518" priority="17053">
      <formula>IF(CL50=TRUE,TRUE,FALSE)</formula>
    </cfRule>
  </conditionalFormatting>
  <conditionalFormatting sqref="CL51">
    <cfRule type="expression" dxfId="7517" priority="16767">
      <formula>IF(CL52=TRUE,TRUE,FALSE)</formula>
    </cfRule>
  </conditionalFormatting>
  <conditionalFormatting sqref="CL53">
    <cfRule type="expression" dxfId="7516" priority="16109">
      <formula>IF(CL54=TRUE,TRUE,FALSE)</formula>
    </cfRule>
  </conditionalFormatting>
  <conditionalFormatting sqref="CL55">
    <cfRule type="expression" dxfId="7515" priority="15823">
      <formula>IF(CL56=TRUE,TRUE,FALSE)</formula>
    </cfRule>
  </conditionalFormatting>
  <conditionalFormatting sqref="CL57">
    <cfRule type="expression" dxfId="7514" priority="15165">
      <formula>IF(CL58=TRUE,TRUE,FALSE)</formula>
    </cfRule>
  </conditionalFormatting>
  <conditionalFormatting sqref="CL59">
    <cfRule type="expression" dxfId="7513" priority="14879">
      <formula>IF(CL60=TRUE,TRUE,FALSE)</formula>
    </cfRule>
  </conditionalFormatting>
  <conditionalFormatting sqref="CL61">
    <cfRule type="expression" dxfId="7512" priority="14221">
      <formula>IF(CL62=TRUE,TRUE,FALSE)</formula>
    </cfRule>
  </conditionalFormatting>
  <conditionalFormatting sqref="CL63">
    <cfRule type="expression" dxfId="7511" priority="13935">
      <formula>IF(CL64=TRUE,TRUE,FALSE)</formula>
    </cfRule>
  </conditionalFormatting>
  <conditionalFormatting sqref="CL65">
    <cfRule type="expression" dxfId="7510" priority="13277">
      <formula>IF(CL66=TRUE,TRUE,FALSE)</formula>
    </cfRule>
  </conditionalFormatting>
  <conditionalFormatting sqref="CL67">
    <cfRule type="expression" dxfId="7509" priority="12991">
      <formula>IF(CL68=TRUE,TRUE,FALSE)</formula>
    </cfRule>
  </conditionalFormatting>
  <conditionalFormatting sqref="CL69">
    <cfRule type="expression" dxfId="7508" priority="12333">
      <formula>IF(CL70=TRUE,TRUE,FALSE)</formula>
    </cfRule>
  </conditionalFormatting>
  <conditionalFormatting sqref="CL71">
    <cfRule type="expression" dxfId="7507" priority="12047">
      <formula>IF(CL72=TRUE,TRUE,FALSE)</formula>
    </cfRule>
  </conditionalFormatting>
  <conditionalFormatting sqref="CL73">
    <cfRule type="expression" dxfId="7506" priority="11389">
      <formula>IF(CL74=TRUE,TRUE,FALSE)</formula>
    </cfRule>
  </conditionalFormatting>
  <conditionalFormatting sqref="CL75">
    <cfRule type="expression" dxfId="7505" priority="11103">
      <formula>IF(CL76=TRUE,TRUE,FALSE)</formula>
    </cfRule>
  </conditionalFormatting>
  <conditionalFormatting sqref="CL77">
    <cfRule type="expression" dxfId="7504" priority="10445">
      <formula>IF(CL78=TRUE,TRUE,FALSE)</formula>
    </cfRule>
  </conditionalFormatting>
  <conditionalFormatting sqref="CL79">
    <cfRule type="expression" dxfId="7503" priority="10159">
      <formula>IF(CL80=TRUE,TRUE,FALSE)</formula>
    </cfRule>
  </conditionalFormatting>
  <conditionalFormatting sqref="CL81">
    <cfRule type="expression" dxfId="7502" priority="9501">
      <formula>IF(CL82=TRUE,TRUE,FALSE)</formula>
    </cfRule>
  </conditionalFormatting>
  <conditionalFormatting sqref="CL83">
    <cfRule type="expression" dxfId="7501" priority="9215">
      <formula>IF(CL84=TRUE,TRUE,FALSE)</formula>
    </cfRule>
  </conditionalFormatting>
  <conditionalFormatting sqref="CL85">
    <cfRule type="expression" dxfId="7500" priority="8557">
      <formula>IF(CL86=TRUE,TRUE,FALSE)</formula>
    </cfRule>
  </conditionalFormatting>
  <conditionalFormatting sqref="CL87">
    <cfRule type="expression" dxfId="7499" priority="8271">
      <formula>IF(CL88=TRUE,TRUE,FALSE)</formula>
    </cfRule>
  </conditionalFormatting>
  <conditionalFormatting sqref="CL89">
    <cfRule type="expression" dxfId="7498" priority="7613">
      <formula>IF(CL90=TRUE,TRUE,FALSE)</formula>
    </cfRule>
  </conditionalFormatting>
  <conditionalFormatting sqref="CL91">
    <cfRule type="expression" dxfId="7497" priority="7327">
      <formula>IF(CL92=TRUE,TRUE,FALSE)</formula>
    </cfRule>
  </conditionalFormatting>
  <conditionalFormatting sqref="CL93">
    <cfRule type="expression" dxfId="7496" priority="6669">
      <formula>IF(CL94=TRUE,TRUE,FALSE)</formula>
    </cfRule>
  </conditionalFormatting>
  <conditionalFormatting sqref="CL95">
    <cfRule type="expression" dxfId="7495" priority="6383">
      <formula>IF(CL96=TRUE,TRUE,FALSE)</formula>
    </cfRule>
    <cfRule type="expression" dxfId="7494" priority="6382">
      <formula>IF(OR(CL$39="S / VC-Lot",CL$39="ST-Lot",CL$39="PT1",CL$39="PT2",CL$39="SOP",CL$39="SOP + 90 days"),TRUE,FALSE)</formula>
    </cfRule>
  </conditionalFormatting>
  <conditionalFormatting sqref="CL97">
    <cfRule type="expression" dxfId="7493" priority="5725">
      <formula>IF(CL98=TRUE,TRUE,FALSE)</formula>
    </cfRule>
  </conditionalFormatting>
  <conditionalFormatting sqref="CL99">
    <cfRule type="expression" dxfId="7492" priority="5439">
      <formula>IF(CL100=TRUE,TRUE,FALSE)</formula>
    </cfRule>
    <cfRule type="expression" dxfId="7491" priority="5438">
      <formula>IF(OR(CL$39="S / VC-Lot",CL$39="ST-Lot",CL$39="PT1",CL$39="PT2",CL$39="SOP",CL$39="SOP + 90 days"),TRUE,FALSE)</formula>
    </cfRule>
  </conditionalFormatting>
  <conditionalFormatting sqref="CL101">
    <cfRule type="expression" dxfId="7490" priority="4781">
      <formula>IF(CL102=TRUE,TRUE,FALSE)</formula>
    </cfRule>
  </conditionalFormatting>
  <conditionalFormatting sqref="CL103">
    <cfRule type="expression" dxfId="7489" priority="4494">
      <formula>IF(OR(CL$39="S / VC-Lot",CL$39="ST-Lot",CL$39="PT1",CL$39="PT2",CL$39="SOP",CL$39="SOP + 90 days"),TRUE,FALSE)</formula>
    </cfRule>
    <cfRule type="expression" dxfId="7488" priority="4495">
      <formula>IF(CL104=TRUE,TRUE,FALSE)</formula>
    </cfRule>
  </conditionalFormatting>
  <conditionalFormatting sqref="CL105">
    <cfRule type="expression" dxfId="7487" priority="3837">
      <formula>IF(CL106=TRUE,TRUE,FALSE)</formula>
    </cfRule>
  </conditionalFormatting>
  <conditionalFormatting sqref="CL107">
    <cfRule type="expression" dxfId="7486" priority="3551">
      <formula>IF(CL108=TRUE,TRUE,FALSE)</formula>
    </cfRule>
    <cfRule type="expression" dxfId="7485" priority="3550">
      <formula>IF(OR(CL$39="S / VC-Lot",CL$39="ST-Lot",CL$39="PT1",CL$39="PT2",CL$39="SOP",CL$39="SOP + 90 days"),TRUE,FALSE)</formula>
    </cfRule>
  </conditionalFormatting>
  <conditionalFormatting sqref="CL109">
    <cfRule type="expression" dxfId="7484" priority="2893">
      <formula>IF(CL110=TRUE,TRUE,FALSE)</formula>
    </cfRule>
  </conditionalFormatting>
  <conditionalFormatting sqref="CL111">
    <cfRule type="expression" dxfId="7483" priority="2607">
      <formula>IF(CL112=TRUE,TRUE,FALSE)</formula>
    </cfRule>
    <cfRule type="expression" dxfId="7482" priority="2606">
      <formula>IF(OR(CL$39="S / VC-Lot",CL$39="ST-Lot",CL$39="PT1",CL$39="PT2",CL$39="SOP",CL$39="SOP + 90 days"),TRUE,FALSE)</formula>
    </cfRule>
  </conditionalFormatting>
  <conditionalFormatting sqref="CL113">
    <cfRule type="expression" dxfId="7481" priority="1663">
      <formula>IF(CL114=TRUE,TRUE,FALSE)</formula>
    </cfRule>
  </conditionalFormatting>
  <conditionalFormatting sqref="CL115">
    <cfRule type="expression" dxfId="7480" priority="1567">
      <formula>IF(CL116=TRUE,TRUE,FALSE)</formula>
    </cfRule>
    <cfRule type="expression" dxfId="7479" priority="1566">
      <formula>IF(OR(CL$39="S / VC-Lot",CL$39="ST-Lot",CL$39="PT1",CL$39="PT2",CL$39="SOP",CL$39="SOP + 90 days"),TRUE,FALSE)</formula>
    </cfRule>
  </conditionalFormatting>
  <conditionalFormatting sqref="CL117">
    <cfRule type="expression" dxfId="7478" priority="1471">
      <formula>IF(CL118=TRUE,TRUE,FALSE)</formula>
    </cfRule>
  </conditionalFormatting>
  <conditionalFormatting sqref="CL119">
    <cfRule type="expression" dxfId="7477" priority="1375">
      <formula>IF(CL120=TRUE,TRUE,FALSE)</formula>
    </cfRule>
    <cfRule type="expression" dxfId="7476" priority="1374">
      <formula>IF(OR(CL$39="S / VC-Lot",CL$39="ST-Lot",CL$39="PT1",CL$39="PT2",CL$39="SOP",CL$39="SOP + 90 days"),TRUE,FALSE)</formula>
    </cfRule>
  </conditionalFormatting>
  <conditionalFormatting sqref="CM45">
    <cfRule type="expression" dxfId="7475" priority="17995">
      <formula>IF(CM46=TRUE,TRUE,FALSE)</formula>
    </cfRule>
  </conditionalFormatting>
  <conditionalFormatting sqref="CM47">
    <cfRule type="expression" dxfId="7474" priority="17709">
      <formula>IF(CM48=TRUE,TRUE,FALSE)</formula>
    </cfRule>
  </conditionalFormatting>
  <conditionalFormatting sqref="CM49">
    <cfRule type="expression" dxfId="7473" priority="17051">
      <formula>IF(CM50=TRUE,TRUE,FALSE)</formula>
    </cfRule>
  </conditionalFormatting>
  <conditionalFormatting sqref="CM51">
    <cfRule type="expression" dxfId="7472" priority="16765">
      <formula>IF(CM52=TRUE,TRUE,FALSE)</formula>
    </cfRule>
  </conditionalFormatting>
  <conditionalFormatting sqref="CM53">
    <cfRule type="expression" dxfId="7471" priority="16107">
      <formula>IF(CM54=TRUE,TRUE,FALSE)</formula>
    </cfRule>
  </conditionalFormatting>
  <conditionalFormatting sqref="CM55">
    <cfRule type="expression" dxfId="7470" priority="15821">
      <formula>IF(CM56=TRUE,TRUE,FALSE)</formula>
    </cfRule>
  </conditionalFormatting>
  <conditionalFormatting sqref="CM57">
    <cfRule type="expression" dxfId="7469" priority="15163">
      <formula>IF(CM58=TRUE,TRUE,FALSE)</formula>
    </cfRule>
  </conditionalFormatting>
  <conditionalFormatting sqref="CM59">
    <cfRule type="expression" dxfId="7468" priority="14877">
      <formula>IF(CM60=TRUE,TRUE,FALSE)</formula>
    </cfRule>
  </conditionalFormatting>
  <conditionalFormatting sqref="CM61">
    <cfRule type="expression" dxfId="7467" priority="14219">
      <formula>IF(CM62=TRUE,TRUE,FALSE)</formula>
    </cfRule>
  </conditionalFormatting>
  <conditionalFormatting sqref="CM63">
    <cfRule type="expression" dxfId="7466" priority="13933">
      <formula>IF(CM64=TRUE,TRUE,FALSE)</formula>
    </cfRule>
  </conditionalFormatting>
  <conditionalFormatting sqref="CM65">
    <cfRule type="expression" dxfId="7465" priority="13275">
      <formula>IF(CM66=TRUE,TRUE,FALSE)</formula>
    </cfRule>
  </conditionalFormatting>
  <conditionalFormatting sqref="CM67">
    <cfRule type="expression" dxfId="7464" priority="12989">
      <formula>IF(CM68=TRUE,TRUE,FALSE)</formula>
    </cfRule>
  </conditionalFormatting>
  <conditionalFormatting sqref="CM69">
    <cfRule type="expression" dxfId="7463" priority="12331">
      <formula>IF(CM70=TRUE,TRUE,FALSE)</formula>
    </cfRule>
  </conditionalFormatting>
  <conditionalFormatting sqref="CM71">
    <cfRule type="expression" dxfId="7462" priority="12045">
      <formula>IF(CM72=TRUE,TRUE,FALSE)</formula>
    </cfRule>
  </conditionalFormatting>
  <conditionalFormatting sqref="CM73">
    <cfRule type="expression" dxfId="7461" priority="11387">
      <formula>IF(CM74=TRUE,TRUE,FALSE)</formula>
    </cfRule>
  </conditionalFormatting>
  <conditionalFormatting sqref="CM75">
    <cfRule type="expression" dxfId="7460" priority="11101">
      <formula>IF(CM76=TRUE,TRUE,FALSE)</formula>
    </cfRule>
  </conditionalFormatting>
  <conditionalFormatting sqref="CM77">
    <cfRule type="expression" dxfId="7459" priority="10443">
      <formula>IF(CM78=TRUE,TRUE,FALSE)</formula>
    </cfRule>
  </conditionalFormatting>
  <conditionalFormatting sqref="CM79">
    <cfRule type="expression" dxfId="7458" priority="10157">
      <formula>IF(CM80=TRUE,TRUE,FALSE)</formula>
    </cfRule>
  </conditionalFormatting>
  <conditionalFormatting sqref="CM81">
    <cfRule type="expression" dxfId="7457" priority="9499">
      <formula>IF(CM82=TRUE,TRUE,FALSE)</formula>
    </cfRule>
  </conditionalFormatting>
  <conditionalFormatting sqref="CM83">
    <cfRule type="expression" dxfId="7456" priority="9213">
      <formula>IF(CM84=TRUE,TRUE,FALSE)</formula>
    </cfRule>
  </conditionalFormatting>
  <conditionalFormatting sqref="CM85">
    <cfRule type="expression" dxfId="7455" priority="8555">
      <formula>IF(CM86=TRUE,TRUE,FALSE)</formula>
    </cfRule>
  </conditionalFormatting>
  <conditionalFormatting sqref="CM87">
    <cfRule type="expression" dxfId="7454" priority="8269">
      <formula>IF(CM88=TRUE,TRUE,FALSE)</formula>
    </cfRule>
  </conditionalFormatting>
  <conditionalFormatting sqref="CM89">
    <cfRule type="expression" dxfId="7453" priority="7611">
      <formula>IF(CM90=TRUE,TRUE,FALSE)</formula>
    </cfRule>
  </conditionalFormatting>
  <conditionalFormatting sqref="CM91">
    <cfRule type="expression" dxfId="7452" priority="7325">
      <formula>IF(CM92=TRUE,TRUE,FALSE)</formula>
    </cfRule>
  </conditionalFormatting>
  <conditionalFormatting sqref="CM93">
    <cfRule type="expression" dxfId="7451" priority="6667">
      <formula>IF(CM94=TRUE,TRUE,FALSE)</formula>
    </cfRule>
  </conditionalFormatting>
  <conditionalFormatting sqref="CM95">
    <cfRule type="expression" dxfId="7450" priority="6381">
      <formula>IF(CM96=TRUE,TRUE,FALSE)</formula>
    </cfRule>
    <cfRule type="expression" dxfId="7449" priority="6380">
      <formula>IF(OR(CM$39="S / VC-Lot",CM$39="ST-Lot",CM$39="PT1",CM$39="PT2",CM$39="SOP",CM$39="SOP + 90 days"),TRUE,FALSE)</formula>
    </cfRule>
  </conditionalFormatting>
  <conditionalFormatting sqref="CM97">
    <cfRule type="expression" dxfId="7448" priority="5723">
      <formula>IF(CM98=TRUE,TRUE,FALSE)</formula>
    </cfRule>
  </conditionalFormatting>
  <conditionalFormatting sqref="CM99">
    <cfRule type="expression" dxfId="7447" priority="5436">
      <formula>IF(OR(CM$39="S / VC-Lot",CM$39="ST-Lot",CM$39="PT1",CM$39="PT2",CM$39="SOP",CM$39="SOP + 90 days"),TRUE,FALSE)</formula>
    </cfRule>
    <cfRule type="expression" dxfId="7446" priority="5437">
      <formula>IF(CM100=TRUE,TRUE,FALSE)</formula>
    </cfRule>
  </conditionalFormatting>
  <conditionalFormatting sqref="CM101">
    <cfRule type="expression" dxfId="7445" priority="4779">
      <formula>IF(CM102=TRUE,TRUE,FALSE)</formula>
    </cfRule>
  </conditionalFormatting>
  <conditionalFormatting sqref="CM103">
    <cfRule type="expression" dxfId="7444" priority="4493">
      <formula>IF(CM104=TRUE,TRUE,FALSE)</formula>
    </cfRule>
    <cfRule type="expression" dxfId="7443" priority="4492">
      <formula>IF(OR(CM$39="S / VC-Lot",CM$39="ST-Lot",CM$39="PT1",CM$39="PT2",CM$39="SOP",CM$39="SOP + 90 days"),TRUE,FALSE)</formula>
    </cfRule>
  </conditionalFormatting>
  <conditionalFormatting sqref="CM105">
    <cfRule type="expression" dxfId="7442" priority="3835">
      <formula>IF(CM106=TRUE,TRUE,FALSE)</formula>
    </cfRule>
  </conditionalFormatting>
  <conditionalFormatting sqref="CM107">
    <cfRule type="expression" dxfId="7441" priority="3549">
      <formula>IF(CM108=TRUE,TRUE,FALSE)</formula>
    </cfRule>
    <cfRule type="expression" dxfId="7440" priority="3548">
      <formula>IF(OR(CM$39="S / VC-Lot",CM$39="ST-Lot",CM$39="PT1",CM$39="PT2",CM$39="SOP",CM$39="SOP + 90 days"),TRUE,FALSE)</formula>
    </cfRule>
  </conditionalFormatting>
  <conditionalFormatting sqref="CM109">
    <cfRule type="expression" dxfId="7439" priority="2891">
      <formula>IF(CM110=TRUE,TRUE,FALSE)</formula>
    </cfRule>
  </conditionalFormatting>
  <conditionalFormatting sqref="CM111">
    <cfRule type="expression" dxfId="7438" priority="2604">
      <formula>IF(OR(CM$39="S / VC-Lot",CM$39="ST-Lot",CM$39="PT1",CM$39="PT2",CM$39="SOP",CM$39="SOP + 90 days"),TRUE,FALSE)</formula>
    </cfRule>
    <cfRule type="expression" dxfId="7437" priority="2605">
      <formula>IF(CM112=TRUE,TRUE,FALSE)</formula>
    </cfRule>
  </conditionalFormatting>
  <conditionalFormatting sqref="CM113">
    <cfRule type="expression" dxfId="7436" priority="1661">
      <formula>IF(CM114=TRUE,TRUE,FALSE)</formula>
    </cfRule>
  </conditionalFormatting>
  <conditionalFormatting sqref="CM115">
    <cfRule type="expression" dxfId="7435" priority="1564">
      <formula>IF(OR(CM$39="S / VC-Lot",CM$39="ST-Lot",CM$39="PT1",CM$39="PT2",CM$39="SOP",CM$39="SOP + 90 days"),TRUE,FALSE)</formula>
    </cfRule>
    <cfRule type="expression" dxfId="7434" priority="1565">
      <formula>IF(CM116=TRUE,TRUE,FALSE)</formula>
    </cfRule>
  </conditionalFormatting>
  <conditionalFormatting sqref="CM117">
    <cfRule type="expression" dxfId="7433" priority="1469">
      <formula>IF(CM118=TRUE,TRUE,FALSE)</formula>
    </cfRule>
  </conditionalFormatting>
  <conditionalFormatting sqref="CM119">
    <cfRule type="expression" dxfId="7432" priority="1372">
      <formula>IF(OR(CM$39="S / VC-Lot",CM$39="ST-Lot",CM$39="PT1",CM$39="PT2",CM$39="SOP",CM$39="SOP + 90 days"),TRUE,FALSE)</formula>
    </cfRule>
    <cfRule type="expression" dxfId="7431" priority="1373">
      <formula>IF(CM120=TRUE,TRUE,FALSE)</formula>
    </cfRule>
  </conditionalFormatting>
  <conditionalFormatting sqref="CN45">
    <cfRule type="expression" dxfId="7430" priority="17993">
      <formula>IF(CN46=TRUE,TRUE,FALSE)</formula>
    </cfRule>
  </conditionalFormatting>
  <conditionalFormatting sqref="CN47">
    <cfRule type="expression" dxfId="7429" priority="17707">
      <formula>IF(CN48=TRUE,TRUE,FALSE)</formula>
    </cfRule>
  </conditionalFormatting>
  <conditionalFormatting sqref="CN49">
    <cfRule type="expression" dxfId="7428" priority="17049">
      <formula>IF(CN50=TRUE,TRUE,FALSE)</formula>
    </cfRule>
  </conditionalFormatting>
  <conditionalFormatting sqref="CN51">
    <cfRule type="expression" dxfId="7427" priority="16763">
      <formula>IF(CN52=TRUE,TRUE,FALSE)</formula>
    </cfRule>
  </conditionalFormatting>
  <conditionalFormatting sqref="CN53">
    <cfRule type="expression" dxfId="7426" priority="16105">
      <formula>IF(CN54=TRUE,TRUE,FALSE)</formula>
    </cfRule>
  </conditionalFormatting>
  <conditionalFormatting sqref="CN55">
    <cfRule type="expression" dxfId="7425" priority="15819">
      <formula>IF(CN56=TRUE,TRUE,FALSE)</formula>
    </cfRule>
  </conditionalFormatting>
  <conditionalFormatting sqref="CN57">
    <cfRule type="expression" dxfId="7424" priority="15161">
      <formula>IF(CN58=TRUE,TRUE,FALSE)</formula>
    </cfRule>
  </conditionalFormatting>
  <conditionalFormatting sqref="CN59">
    <cfRule type="expression" dxfId="7423" priority="14875">
      <formula>IF(CN60=TRUE,TRUE,FALSE)</formula>
    </cfRule>
  </conditionalFormatting>
  <conditionalFormatting sqref="CN61">
    <cfRule type="expression" dxfId="7422" priority="14217">
      <formula>IF(CN62=TRUE,TRUE,FALSE)</formula>
    </cfRule>
  </conditionalFormatting>
  <conditionalFormatting sqref="CN63">
    <cfRule type="expression" dxfId="7421" priority="13931">
      <formula>IF(CN64=TRUE,TRUE,FALSE)</formula>
    </cfRule>
  </conditionalFormatting>
  <conditionalFormatting sqref="CN65">
    <cfRule type="expression" dxfId="7420" priority="13273">
      <formula>IF(CN66=TRUE,TRUE,FALSE)</formula>
    </cfRule>
  </conditionalFormatting>
  <conditionalFormatting sqref="CN67">
    <cfRule type="expression" dxfId="7419" priority="12987">
      <formula>IF(CN68=TRUE,TRUE,FALSE)</formula>
    </cfRule>
  </conditionalFormatting>
  <conditionalFormatting sqref="CN69">
    <cfRule type="expression" dxfId="7418" priority="12329">
      <formula>IF(CN70=TRUE,TRUE,FALSE)</formula>
    </cfRule>
  </conditionalFormatting>
  <conditionalFormatting sqref="CN71">
    <cfRule type="expression" dxfId="7417" priority="12043">
      <formula>IF(CN72=TRUE,TRUE,FALSE)</formula>
    </cfRule>
  </conditionalFormatting>
  <conditionalFormatting sqref="CN73">
    <cfRule type="expression" dxfId="7416" priority="11385">
      <formula>IF(CN74=TRUE,TRUE,FALSE)</formula>
    </cfRule>
  </conditionalFormatting>
  <conditionalFormatting sqref="CN75">
    <cfRule type="expression" dxfId="7415" priority="11099">
      <formula>IF(CN76=TRUE,TRUE,FALSE)</formula>
    </cfRule>
  </conditionalFormatting>
  <conditionalFormatting sqref="CN77">
    <cfRule type="expression" dxfId="7414" priority="10441">
      <formula>IF(CN78=TRUE,TRUE,FALSE)</formula>
    </cfRule>
  </conditionalFormatting>
  <conditionalFormatting sqref="CN79">
    <cfRule type="expression" dxfId="7413" priority="10155">
      <formula>IF(CN80=TRUE,TRUE,FALSE)</formula>
    </cfRule>
  </conditionalFormatting>
  <conditionalFormatting sqref="CN81">
    <cfRule type="expression" dxfId="7412" priority="9497">
      <formula>IF(CN82=TRUE,TRUE,FALSE)</formula>
    </cfRule>
  </conditionalFormatting>
  <conditionalFormatting sqref="CN83">
    <cfRule type="expression" dxfId="7411" priority="9211">
      <formula>IF(CN84=TRUE,TRUE,FALSE)</formula>
    </cfRule>
  </conditionalFormatting>
  <conditionalFormatting sqref="CN85">
    <cfRule type="expression" dxfId="7410" priority="8553">
      <formula>IF(CN86=TRUE,TRUE,FALSE)</formula>
    </cfRule>
  </conditionalFormatting>
  <conditionalFormatting sqref="CN87">
    <cfRule type="expression" dxfId="7409" priority="8267">
      <formula>IF(CN88=TRUE,TRUE,FALSE)</formula>
    </cfRule>
  </conditionalFormatting>
  <conditionalFormatting sqref="CN89">
    <cfRule type="expression" dxfId="7408" priority="7609">
      <formula>IF(CN90=TRUE,TRUE,FALSE)</formula>
    </cfRule>
  </conditionalFormatting>
  <conditionalFormatting sqref="CN91">
    <cfRule type="expression" dxfId="7407" priority="7323">
      <formula>IF(CN92=TRUE,TRUE,FALSE)</formula>
    </cfRule>
  </conditionalFormatting>
  <conditionalFormatting sqref="CN93">
    <cfRule type="expression" dxfId="7406" priority="6665">
      <formula>IF(CN94=TRUE,TRUE,FALSE)</formula>
    </cfRule>
  </conditionalFormatting>
  <conditionalFormatting sqref="CN95">
    <cfRule type="expression" dxfId="7405" priority="6379">
      <formula>IF(CN96=TRUE,TRUE,FALSE)</formula>
    </cfRule>
    <cfRule type="expression" dxfId="7404" priority="6378">
      <formula>IF(OR(CN$39="S / VC-Lot",CN$39="ST-Lot",CN$39="PT1",CN$39="PT2",CN$39="SOP",CN$39="SOP + 90 days"),TRUE,FALSE)</formula>
    </cfRule>
  </conditionalFormatting>
  <conditionalFormatting sqref="CN97">
    <cfRule type="expression" dxfId="7403" priority="5721">
      <formula>IF(CN98=TRUE,TRUE,FALSE)</formula>
    </cfRule>
  </conditionalFormatting>
  <conditionalFormatting sqref="CN99">
    <cfRule type="expression" dxfId="7402" priority="5435">
      <formula>IF(CN100=TRUE,TRUE,FALSE)</formula>
    </cfRule>
    <cfRule type="expression" dxfId="7401" priority="5434">
      <formula>IF(OR(CN$39="S / VC-Lot",CN$39="ST-Lot",CN$39="PT1",CN$39="PT2",CN$39="SOP",CN$39="SOP + 90 days"),TRUE,FALSE)</formula>
    </cfRule>
  </conditionalFormatting>
  <conditionalFormatting sqref="CN101">
    <cfRule type="expression" dxfId="7400" priority="4777">
      <formula>IF(CN102=TRUE,TRUE,FALSE)</formula>
    </cfRule>
  </conditionalFormatting>
  <conditionalFormatting sqref="CN103">
    <cfRule type="expression" dxfId="7399" priority="4491">
      <formula>IF(CN104=TRUE,TRUE,FALSE)</formula>
    </cfRule>
    <cfRule type="expression" dxfId="7398" priority="4490">
      <formula>IF(OR(CN$39="S / VC-Lot",CN$39="ST-Lot",CN$39="PT1",CN$39="PT2",CN$39="SOP",CN$39="SOP + 90 days"),TRUE,FALSE)</formula>
    </cfRule>
  </conditionalFormatting>
  <conditionalFormatting sqref="CN105">
    <cfRule type="expression" dxfId="7397" priority="3833">
      <formula>IF(CN106=TRUE,TRUE,FALSE)</formula>
    </cfRule>
  </conditionalFormatting>
  <conditionalFormatting sqref="CN107">
    <cfRule type="expression" dxfId="7396" priority="3546">
      <formula>IF(OR(CN$39="S / VC-Lot",CN$39="ST-Lot",CN$39="PT1",CN$39="PT2",CN$39="SOP",CN$39="SOP + 90 days"),TRUE,FALSE)</formula>
    </cfRule>
    <cfRule type="expression" dxfId="7395" priority="3547">
      <formula>IF(CN108=TRUE,TRUE,FALSE)</formula>
    </cfRule>
  </conditionalFormatting>
  <conditionalFormatting sqref="CN109">
    <cfRule type="expression" dxfId="7394" priority="2889">
      <formula>IF(CN110=TRUE,TRUE,FALSE)</formula>
    </cfRule>
  </conditionalFormatting>
  <conditionalFormatting sqref="CN111">
    <cfRule type="expression" dxfId="7393" priority="2602">
      <formula>IF(OR(CN$39="S / VC-Lot",CN$39="ST-Lot",CN$39="PT1",CN$39="PT2",CN$39="SOP",CN$39="SOP + 90 days"),TRUE,FALSE)</formula>
    </cfRule>
    <cfRule type="expression" dxfId="7392" priority="2603">
      <formula>IF(CN112=TRUE,TRUE,FALSE)</formula>
    </cfRule>
  </conditionalFormatting>
  <conditionalFormatting sqref="CN113">
    <cfRule type="expression" dxfId="7391" priority="1659">
      <formula>IF(CN114=TRUE,TRUE,FALSE)</formula>
    </cfRule>
  </conditionalFormatting>
  <conditionalFormatting sqref="CN115">
    <cfRule type="expression" dxfId="7390" priority="1563">
      <formula>IF(CN116=TRUE,TRUE,FALSE)</formula>
    </cfRule>
    <cfRule type="expression" dxfId="7389" priority="1562">
      <formula>IF(OR(CN$39="S / VC-Lot",CN$39="ST-Lot",CN$39="PT1",CN$39="PT2",CN$39="SOP",CN$39="SOP + 90 days"),TRUE,FALSE)</formula>
    </cfRule>
  </conditionalFormatting>
  <conditionalFormatting sqref="CN117">
    <cfRule type="expression" dxfId="7388" priority="1467">
      <formula>IF(CN118=TRUE,TRUE,FALSE)</formula>
    </cfRule>
  </conditionalFormatting>
  <conditionalFormatting sqref="CN119">
    <cfRule type="expression" dxfId="7387" priority="1370">
      <formula>IF(OR(CN$39="S / VC-Lot",CN$39="ST-Lot",CN$39="PT1",CN$39="PT2",CN$39="SOP",CN$39="SOP + 90 days"),TRUE,FALSE)</formula>
    </cfRule>
    <cfRule type="expression" dxfId="7386" priority="1371">
      <formula>IF(CN120=TRUE,TRUE,FALSE)</formula>
    </cfRule>
  </conditionalFormatting>
  <conditionalFormatting sqref="CO45">
    <cfRule type="expression" dxfId="7385" priority="17991">
      <formula>IF(CO46=TRUE,TRUE,FALSE)</formula>
    </cfRule>
  </conditionalFormatting>
  <conditionalFormatting sqref="CO47">
    <cfRule type="expression" dxfId="7384" priority="17705">
      <formula>IF(CO48=TRUE,TRUE,FALSE)</formula>
    </cfRule>
  </conditionalFormatting>
  <conditionalFormatting sqref="CO49">
    <cfRule type="expression" dxfId="7383" priority="17047">
      <formula>IF(CO50=TRUE,TRUE,FALSE)</formula>
    </cfRule>
  </conditionalFormatting>
  <conditionalFormatting sqref="CO51">
    <cfRule type="expression" dxfId="7382" priority="16761">
      <formula>IF(CO52=TRUE,TRUE,FALSE)</formula>
    </cfRule>
  </conditionalFormatting>
  <conditionalFormatting sqref="CO53">
    <cfRule type="expression" dxfId="7381" priority="16103">
      <formula>IF(CO54=TRUE,TRUE,FALSE)</formula>
    </cfRule>
  </conditionalFormatting>
  <conditionalFormatting sqref="CO55">
    <cfRule type="expression" dxfId="7380" priority="15817">
      <formula>IF(CO56=TRUE,TRUE,FALSE)</formula>
    </cfRule>
  </conditionalFormatting>
  <conditionalFormatting sqref="CO57">
    <cfRule type="expression" dxfId="7379" priority="15159">
      <formula>IF(CO58=TRUE,TRUE,FALSE)</formula>
    </cfRule>
  </conditionalFormatting>
  <conditionalFormatting sqref="CO59">
    <cfRule type="expression" dxfId="7378" priority="14873">
      <formula>IF(CO60=TRUE,TRUE,FALSE)</formula>
    </cfRule>
  </conditionalFormatting>
  <conditionalFormatting sqref="CO61">
    <cfRule type="expression" dxfId="7377" priority="14215">
      <formula>IF(CO62=TRUE,TRUE,FALSE)</formula>
    </cfRule>
  </conditionalFormatting>
  <conditionalFormatting sqref="CO63">
    <cfRule type="expression" dxfId="7376" priority="13929">
      <formula>IF(CO64=TRUE,TRUE,FALSE)</formula>
    </cfRule>
  </conditionalFormatting>
  <conditionalFormatting sqref="CO65">
    <cfRule type="expression" dxfId="7375" priority="13271">
      <formula>IF(CO66=TRUE,TRUE,FALSE)</formula>
    </cfRule>
  </conditionalFormatting>
  <conditionalFormatting sqref="CO67">
    <cfRule type="expression" dxfId="7374" priority="12985">
      <formula>IF(CO68=TRUE,TRUE,FALSE)</formula>
    </cfRule>
  </conditionalFormatting>
  <conditionalFormatting sqref="CO69">
    <cfRule type="expression" dxfId="7373" priority="12327">
      <formula>IF(CO70=TRUE,TRUE,FALSE)</formula>
    </cfRule>
  </conditionalFormatting>
  <conditionalFormatting sqref="CO71">
    <cfRule type="expression" dxfId="7372" priority="12041">
      <formula>IF(CO72=TRUE,TRUE,FALSE)</formula>
    </cfRule>
  </conditionalFormatting>
  <conditionalFormatting sqref="CO73">
    <cfRule type="expression" dxfId="7371" priority="11383">
      <formula>IF(CO74=TRUE,TRUE,FALSE)</formula>
    </cfRule>
  </conditionalFormatting>
  <conditionalFormatting sqref="CO75">
    <cfRule type="expression" dxfId="7370" priority="11097">
      <formula>IF(CO76=TRUE,TRUE,FALSE)</formula>
    </cfRule>
  </conditionalFormatting>
  <conditionalFormatting sqref="CO77">
    <cfRule type="expression" dxfId="7369" priority="10439">
      <formula>IF(CO78=TRUE,TRUE,FALSE)</formula>
    </cfRule>
  </conditionalFormatting>
  <conditionalFormatting sqref="CO79">
    <cfRule type="expression" dxfId="7368" priority="10153">
      <formula>IF(CO80=TRUE,TRUE,FALSE)</formula>
    </cfRule>
  </conditionalFormatting>
  <conditionalFormatting sqref="CO81">
    <cfRule type="expression" dxfId="7367" priority="9495">
      <formula>IF(CO82=TRUE,TRUE,FALSE)</formula>
    </cfRule>
  </conditionalFormatting>
  <conditionalFormatting sqref="CO83">
    <cfRule type="expression" dxfId="7366" priority="9209">
      <formula>IF(CO84=TRUE,TRUE,FALSE)</formula>
    </cfRule>
  </conditionalFormatting>
  <conditionalFormatting sqref="CO85">
    <cfRule type="expression" dxfId="7365" priority="8551">
      <formula>IF(CO86=TRUE,TRUE,FALSE)</formula>
    </cfRule>
  </conditionalFormatting>
  <conditionalFormatting sqref="CO87">
    <cfRule type="expression" dxfId="7364" priority="8265">
      <formula>IF(CO88=TRUE,TRUE,FALSE)</formula>
    </cfRule>
  </conditionalFormatting>
  <conditionalFormatting sqref="CO89">
    <cfRule type="expression" dxfId="7363" priority="7607">
      <formula>IF(CO90=TRUE,TRUE,FALSE)</formula>
    </cfRule>
  </conditionalFormatting>
  <conditionalFormatting sqref="CO91">
    <cfRule type="expression" dxfId="7362" priority="7321">
      <formula>IF(CO92=TRUE,TRUE,FALSE)</formula>
    </cfRule>
  </conditionalFormatting>
  <conditionalFormatting sqref="CO93">
    <cfRule type="expression" dxfId="7361" priority="6663">
      <formula>IF(CO94=TRUE,TRUE,FALSE)</formula>
    </cfRule>
  </conditionalFormatting>
  <conditionalFormatting sqref="CO95">
    <cfRule type="expression" dxfId="7360" priority="6376">
      <formula>IF(OR(CO$39="S / VC-Lot",CO$39="ST-Lot",CO$39="PT1",CO$39="PT2",CO$39="SOP",CO$39="SOP + 90 days"),TRUE,FALSE)</formula>
    </cfRule>
    <cfRule type="expression" dxfId="7359" priority="6377">
      <formula>IF(CO96=TRUE,TRUE,FALSE)</formula>
    </cfRule>
  </conditionalFormatting>
  <conditionalFormatting sqref="CO97">
    <cfRule type="expression" dxfId="7358" priority="5719">
      <formula>IF(CO98=TRUE,TRUE,FALSE)</formula>
    </cfRule>
  </conditionalFormatting>
  <conditionalFormatting sqref="CO99">
    <cfRule type="expression" dxfId="7357" priority="5432">
      <formula>IF(OR(CO$39="S / VC-Lot",CO$39="ST-Lot",CO$39="PT1",CO$39="PT2",CO$39="SOP",CO$39="SOP + 90 days"),TRUE,FALSE)</formula>
    </cfRule>
    <cfRule type="expression" dxfId="7356" priority="5433">
      <formula>IF(CO100=TRUE,TRUE,FALSE)</formula>
    </cfRule>
  </conditionalFormatting>
  <conditionalFormatting sqref="CO101">
    <cfRule type="expression" dxfId="7355" priority="4775">
      <formula>IF(CO102=TRUE,TRUE,FALSE)</formula>
    </cfRule>
  </conditionalFormatting>
  <conditionalFormatting sqref="CO103">
    <cfRule type="expression" dxfId="7354" priority="4488">
      <formula>IF(OR(CO$39="S / VC-Lot",CO$39="ST-Lot",CO$39="PT1",CO$39="PT2",CO$39="SOP",CO$39="SOP + 90 days"),TRUE,FALSE)</formula>
    </cfRule>
    <cfRule type="expression" dxfId="7353" priority="4489">
      <formula>IF(CO104=TRUE,TRUE,FALSE)</formula>
    </cfRule>
  </conditionalFormatting>
  <conditionalFormatting sqref="CO105">
    <cfRule type="expression" dxfId="7352" priority="3831">
      <formula>IF(CO106=TRUE,TRUE,FALSE)</formula>
    </cfRule>
  </conditionalFormatting>
  <conditionalFormatting sqref="CO107">
    <cfRule type="expression" dxfId="7351" priority="3545">
      <formula>IF(CO108=TRUE,TRUE,FALSE)</formula>
    </cfRule>
    <cfRule type="expression" dxfId="7350" priority="3544">
      <formula>IF(OR(CO$39="S / VC-Lot",CO$39="ST-Lot",CO$39="PT1",CO$39="PT2",CO$39="SOP",CO$39="SOP + 90 days"),TRUE,FALSE)</formula>
    </cfRule>
  </conditionalFormatting>
  <conditionalFormatting sqref="CO109">
    <cfRule type="expression" dxfId="7349" priority="2887">
      <formula>IF(CO110=TRUE,TRUE,FALSE)</formula>
    </cfRule>
  </conditionalFormatting>
  <conditionalFormatting sqref="CO111">
    <cfRule type="expression" dxfId="7348" priority="2600">
      <formula>IF(OR(CO$39="S / VC-Lot",CO$39="ST-Lot",CO$39="PT1",CO$39="PT2",CO$39="SOP",CO$39="SOP + 90 days"),TRUE,FALSE)</formula>
    </cfRule>
    <cfRule type="expression" dxfId="7347" priority="2601">
      <formula>IF(CO112=TRUE,TRUE,FALSE)</formula>
    </cfRule>
  </conditionalFormatting>
  <conditionalFormatting sqref="CO113">
    <cfRule type="expression" dxfId="7346" priority="1657">
      <formula>IF(CO114=TRUE,TRUE,FALSE)</formula>
    </cfRule>
  </conditionalFormatting>
  <conditionalFormatting sqref="CO115">
    <cfRule type="expression" dxfId="7345" priority="1560">
      <formula>IF(OR(CO$39="S / VC-Lot",CO$39="ST-Lot",CO$39="PT1",CO$39="PT2",CO$39="SOP",CO$39="SOP + 90 days"),TRUE,FALSE)</formula>
    </cfRule>
    <cfRule type="expression" dxfId="7344" priority="1561">
      <formula>IF(CO116=TRUE,TRUE,FALSE)</formula>
    </cfRule>
  </conditionalFormatting>
  <conditionalFormatting sqref="CO117">
    <cfRule type="expression" dxfId="7343" priority="1465">
      <formula>IF(CO118=TRUE,TRUE,FALSE)</formula>
    </cfRule>
  </conditionalFormatting>
  <conditionalFormatting sqref="CO119">
    <cfRule type="expression" dxfId="7342" priority="1368">
      <formula>IF(OR(CO$39="S / VC-Lot",CO$39="ST-Lot",CO$39="PT1",CO$39="PT2",CO$39="SOP",CO$39="SOP + 90 days"),TRUE,FALSE)</formula>
    </cfRule>
    <cfRule type="expression" dxfId="7341" priority="1369">
      <formula>IF(CO120=TRUE,TRUE,FALSE)</formula>
    </cfRule>
  </conditionalFormatting>
  <conditionalFormatting sqref="CP45">
    <cfRule type="expression" dxfId="7340" priority="17989">
      <formula>IF(CP46=TRUE,TRUE,FALSE)</formula>
    </cfRule>
  </conditionalFormatting>
  <conditionalFormatting sqref="CP47">
    <cfRule type="expression" dxfId="7339" priority="17703">
      <formula>IF(CP48=TRUE,TRUE,FALSE)</formula>
    </cfRule>
  </conditionalFormatting>
  <conditionalFormatting sqref="CP49">
    <cfRule type="expression" dxfId="7338" priority="17045">
      <formula>IF(CP50=TRUE,TRUE,FALSE)</formula>
    </cfRule>
  </conditionalFormatting>
  <conditionalFormatting sqref="CP51">
    <cfRule type="expression" dxfId="7337" priority="16759">
      <formula>IF(CP52=TRUE,TRUE,FALSE)</formula>
    </cfRule>
  </conditionalFormatting>
  <conditionalFormatting sqref="CP53">
    <cfRule type="expression" dxfId="7336" priority="16101">
      <formula>IF(CP54=TRUE,TRUE,FALSE)</formula>
    </cfRule>
  </conditionalFormatting>
  <conditionalFormatting sqref="CP55">
    <cfRule type="expression" dxfId="7335" priority="15815">
      <formula>IF(CP56=TRUE,TRUE,FALSE)</formula>
    </cfRule>
  </conditionalFormatting>
  <conditionalFormatting sqref="CP57">
    <cfRule type="expression" dxfId="7334" priority="15157">
      <formula>IF(CP58=TRUE,TRUE,FALSE)</formula>
    </cfRule>
  </conditionalFormatting>
  <conditionalFormatting sqref="CP59">
    <cfRule type="expression" dxfId="7333" priority="14871">
      <formula>IF(CP60=TRUE,TRUE,FALSE)</formula>
    </cfRule>
  </conditionalFormatting>
  <conditionalFormatting sqref="CP61">
    <cfRule type="expression" dxfId="7332" priority="14213">
      <formula>IF(CP62=TRUE,TRUE,FALSE)</formula>
    </cfRule>
  </conditionalFormatting>
  <conditionalFormatting sqref="CP63">
    <cfRule type="expression" dxfId="7331" priority="13927">
      <formula>IF(CP64=TRUE,TRUE,FALSE)</formula>
    </cfRule>
  </conditionalFormatting>
  <conditionalFormatting sqref="CP65">
    <cfRule type="expression" dxfId="7330" priority="13269">
      <formula>IF(CP66=TRUE,TRUE,FALSE)</formula>
    </cfRule>
  </conditionalFormatting>
  <conditionalFormatting sqref="CP67">
    <cfRule type="expression" dxfId="7329" priority="12983">
      <formula>IF(CP68=TRUE,TRUE,FALSE)</formula>
    </cfRule>
  </conditionalFormatting>
  <conditionalFormatting sqref="CP69">
    <cfRule type="expression" dxfId="7328" priority="12325">
      <formula>IF(CP70=TRUE,TRUE,FALSE)</formula>
    </cfRule>
  </conditionalFormatting>
  <conditionalFormatting sqref="CP71">
    <cfRule type="expression" dxfId="7327" priority="12039">
      <formula>IF(CP72=TRUE,TRUE,FALSE)</formula>
    </cfRule>
  </conditionalFormatting>
  <conditionalFormatting sqref="CP73">
    <cfRule type="expression" dxfId="7326" priority="11381">
      <formula>IF(CP74=TRUE,TRUE,FALSE)</formula>
    </cfRule>
  </conditionalFormatting>
  <conditionalFormatting sqref="CP75">
    <cfRule type="expression" dxfId="7325" priority="11095">
      <formula>IF(CP76=TRUE,TRUE,FALSE)</formula>
    </cfRule>
  </conditionalFormatting>
  <conditionalFormatting sqref="CP77">
    <cfRule type="expression" dxfId="7324" priority="10437">
      <formula>IF(CP78=TRUE,TRUE,FALSE)</formula>
    </cfRule>
  </conditionalFormatting>
  <conditionalFormatting sqref="CP79">
    <cfRule type="expression" dxfId="7323" priority="10151">
      <formula>IF(CP80=TRUE,TRUE,FALSE)</formula>
    </cfRule>
  </conditionalFormatting>
  <conditionalFormatting sqref="CP81">
    <cfRule type="expression" dxfId="7322" priority="9493">
      <formula>IF(CP82=TRUE,TRUE,FALSE)</formula>
    </cfRule>
  </conditionalFormatting>
  <conditionalFormatting sqref="CP83">
    <cfRule type="expression" dxfId="7321" priority="9207">
      <formula>IF(CP84=TRUE,TRUE,FALSE)</formula>
    </cfRule>
  </conditionalFormatting>
  <conditionalFormatting sqref="CP85">
    <cfRule type="expression" dxfId="7320" priority="8549">
      <formula>IF(CP86=TRUE,TRUE,FALSE)</formula>
    </cfRule>
  </conditionalFormatting>
  <conditionalFormatting sqref="CP87">
    <cfRule type="expression" dxfId="7319" priority="8263">
      <formula>IF(CP88=TRUE,TRUE,FALSE)</formula>
    </cfRule>
  </conditionalFormatting>
  <conditionalFormatting sqref="CP89">
    <cfRule type="expression" dxfId="7318" priority="7605">
      <formula>IF(CP90=TRUE,TRUE,FALSE)</formula>
    </cfRule>
  </conditionalFormatting>
  <conditionalFormatting sqref="CP91">
    <cfRule type="expression" dxfId="7317" priority="7319">
      <formula>IF(CP92=TRUE,TRUE,FALSE)</formula>
    </cfRule>
  </conditionalFormatting>
  <conditionalFormatting sqref="CP93">
    <cfRule type="expression" dxfId="7316" priority="6661">
      <formula>IF(CP94=TRUE,TRUE,FALSE)</formula>
    </cfRule>
  </conditionalFormatting>
  <conditionalFormatting sqref="CP95">
    <cfRule type="expression" dxfId="7315" priority="6374">
      <formula>IF(OR(CP$39="S / VC-Lot",CP$39="ST-Lot",CP$39="PT1",CP$39="PT2",CP$39="SOP",CP$39="SOP + 90 days"),TRUE,FALSE)</formula>
    </cfRule>
    <cfRule type="expression" dxfId="7314" priority="6375">
      <formula>IF(CP96=TRUE,TRUE,FALSE)</formula>
    </cfRule>
  </conditionalFormatting>
  <conditionalFormatting sqref="CP97">
    <cfRule type="expression" dxfId="7313" priority="5717">
      <formula>IF(CP98=TRUE,TRUE,FALSE)</formula>
    </cfRule>
  </conditionalFormatting>
  <conditionalFormatting sqref="CP99">
    <cfRule type="expression" dxfId="7312" priority="5431">
      <formula>IF(CP100=TRUE,TRUE,FALSE)</formula>
    </cfRule>
    <cfRule type="expression" dxfId="7311" priority="5430">
      <formula>IF(OR(CP$39="S / VC-Lot",CP$39="ST-Lot",CP$39="PT1",CP$39="PT2",CP$39="SOP",CP$39="SOP + 90 days"),TRUE,FALSE)</formula>
    </cfRule>
  </conditionalFormatting>
  <conditionalFormatting sqref="CP101">
    <cfRule type="expression" dxfId="7310" priority="4773">
      <formula>IF(CP102=TRUE,TRUE,FALSE)</formula>
    </cfRule>
  </conditionalFormatting>
  <conditionalFormatting sqref="CP103">
    <cfRule type="expression" dxfId="7309" priority="4487">
      <formula>IF(CP104=TRUE,TRUE,FALSE)</formula>
    </cfRule>
    <cfRule type="expression" dxfId="7308" priority="4486">
      <formula>IF(OR(CP$39="S / VC-Lot",CP$39="ST-Lot",CP$39="PT1",CP$39="PT2",CP$39="SOP",CP$39="SOP + 90 days"),TRUE,FALSE)</formula>
    </cfRule>
  </conditionalFormatting>
  <conditionalFormatting sqref="CP105">
    <cfRule type="expression" dxfId="7307" priority="3829">
      <formula>IF(CP106=TRUE,TRUE,FALSE)</formula>
    </cfRule>
  </conditionalFormatting>
  <conditionalFormatting sqref="CP107">
    <cfRule type="expression" dxfId="7306" priority="3543">
      <formula>IF(CP108=TRUE,TRUE,FALSE)</formula>
    </cfRule>
    <cfRule type="expression" dxfId="7305" priority="3542">
      <formula>IF(OR(CP$39="S / VC-Lot",CP$39="ST-Lot",CP$39="PT1",CP$39="PT2",CP$39="SOP",CP$39="SOP + 90 days"),TRUE,FALSE)</formula>
    </cfRule>
  </conditionalFormatting>
  <conditionalFormatting sqref="CP109">
    <cfRule type="expression" dxfId="7304" priority="2885">
      <formula>IF(CP110=TRUE,TRUE,FALSE)</formula>
    </cfRule>
  </conditionalFormatting>
  <conditionalFormatting sqref="CP111">
    <cfRule type="expression" dxfId="7303" priority="2599">
      <formula>IF(CP112=TRUE,TRUE,FALSE)</formula>
    </cfRule>
    <cfRule type="expression" dxfId="7302" priority="2598">
      <formula>IF(OR(CP$39="S / VC-Lot",CP$39="ST-Lot",CP$39="PT1",CP$39="PT2",CP$39="SOP",CP$39="SOP + 90 days"),TRUE,FALSE)</formula>
    </cfRule>
  </conditionalFormatting>
  <conditionalFormatting sqref="CP113">
    <cfRule type="expression" dxfId="7301" priority="1655">
      <formula>IF(CP114=TRUE,TRUE,FALSE)</formula>
    </cfRule>
  </conditionalFormatting>
  <conditionalFormatting sqref="CP115">
    <cfRule type="expression" dxfId="7300" priority="1558">
      <formula>IF(OR(CP$39="S / VC-Lot",CP$39="ST-Lot",CP$39="PT1",CP$39="PT2",CP$39="SOP",CP$39="SOP + 90 days"),TRUE,FALSE)</formula>
    </cfRule>
    <cfRule type="expression" dxfId="7299" priority="1559">
      <formula>IF(CP116=TRUE,TRUE,FALSE)</formula>
    </cfRule>
  </conditionalFormatting>
  <conditionalFormatting sqref="CP117">
    <cfRule type="expression" dxfId="7298" priority="1463">
      <formula>IF(CP118=TRUE,TRUE,FALSE)</formula>
    </cfRule>
  </conditionalFormatting>
  <conditionalFormatting sqref="CP119">
    <cfRule type="expression" dxfId="7297" priority="1367">
      <formula>IF(CP120=TRUE,TRUE,FALSE)</formula>
    </cfRule>
    <cfRule type="expression" dxfId="7296" priority="1366">
      <formula>IF(OR(CP$39="S / VC-Lot",CP$39="ST-Lot",CP$39="PT1",CP$39="PT2",CP$39="SOP",CP$39="SOP + 90 days"),TRUE,FALSE)</formula>
    </cfRule>
  </conditionalFormatting>
  <conditionalFormatting sqref="CQ45">
    <cfRule type="expression" dxfId="7295" priority="17987">
      <formula>IF(CQ46=TRUE,TRUE,FALSE)</formula>
    </cfRule>
  </conditionalFormatting>
  <conditionalFormatting sqref="CQ47">
    <cfRule type="expression" dxfId="7294" priority="17701">
      <formula>IF(CQ48=TRUE,TRUE,FALSE)</formula>
    </cfRule>
  </conditionalFormatting>
  <conditionalFormatting sqref="CQ49">
    <cfRule type="expression" dxfId="7293" priority="17043">
      <formula>IF(CQ50=TRUE,TRUE,FALSE)</formula>
    </cfRule>
  </conditionalFormatting>
  <conditionalFormatting sqref="CQ51">
    <cfRule type="expression" dxfId="7292" priority="16757">
      <formula>IF(CQ52=TRUE,TRUE,FALSE)</formula>
    </cfRule>
  </conditionalFormatting>
  <conditionalFormatting sqref="CQ53">
    <cfRule type="expression" dxfId="7291" priority="16099">
      <formula>IF(CQ54=TRUE,TRUE,FALSE)</formula>
    </cfRule>
  </conditionalFormatting>
  <conditionalFormatting sqref="CQ55">
    <cfRule type="expression" dxfId="7290" priority="15813">
      <formula>IF(CQ56=TRUE,TRUE,FALSE)</formula>
    </cfRule>
  </conditionalFormatting>
  <conditionalFormatting sqref="CQ57">
    <cfRule type="expression" dxfId="7289" priority="15155">
      <formula>IF(CQ58=TRUE,TRUE,FALSE)</formula>
    </cfRule>
  </conditionalFormatting>
  <conditionalFormatting sqref="CQ59">
    <cfRule type="expression" dxfId="7288" priority="14869">
      <formula>IF(CQ60=TRUE,TRUE,FALSE)</formula>
    </cfRule>
  </conditionalFormatting>
  <conditionalFormatting sqref="CQ61">
    <cfRule type="expression" dxfId="7287" priority="14211">
      <formula>IF(CQ62=TRUE,TRUE,FALSE)</formula>
    </cfRule>
  </conditionalFormatting>
  <conditionalFormatting sqref="CQ63">
    <cfRule type="expression" dxfId="7286" priority="13925">
      <formula>IF(CQ64=TRUE,TRUE,FALSE)</formula>
    </cfRule>
  </conditionalFormatting>
  <conditionalFormatting sqref="CQ65">
    <cfRule type="expression" dxfId="7285" priority="13267">
      <formula>IF(CQ66=TRUE,TRUE,FALSE)</formula>
    </cfRule>
  </conditionalFormatting>
  <conditionalFormatting sqref="CQ67">
    <cfRule type="expression" dxfId="7284" priority="12981">
      <formula>IF(CQ68=TRUE,TRUE,FALSE)</formula>
    </cfRule>
  </conditionalFormatting>
  <conditionalFormatting sqref="CQ69">
    <cfRule type="expression" dxfId="7283" priority="12323">
      <formula>IF(CQ70=TRUE,TRUE,FALSE)</formula>
    </cfRule>
  </conditionalFormatting>
  <conditionalFormatting sqref="CQ71">
    <cfRule type="expression" dxfId="7282" priority="12037">
      <formula>IF(CQ72=TRUE,TRUE,FALSE)</formula>
    </cfRule>
  </conditionalFormatting>
  <conditionalFormatting sqref="CQ73">
    <cfRule type="expression" dxfId="7281" priority="11379">
      <formula>IF(CQ74=TRUE,TRUE,FALSE)</formula>
    </cfRule>
  </conditionalFormatting>
  <conditionalFormatting sqref="CQ75">
    <cfRule type="expression" dxfId="7280" priority="11093">
      <formula>IF(CQ76=TRUE,TRUE,FALSE)</formula>
    </cfRule>
  </conditionalFormatting>
  <conditionalFormatting sqref="CQ77">
    <cfRule type="expression" dxfId="7279" priority="10435">
      <formula>IF(CQ78=TRUE,TRUE,FALSE)</formula>
    </cfRule>
  </conditionalFormatting>
  <conditionalFormatting sqref="CQ79">
    <cfRule type="expression" dxfId="7278" priority="10149">
      <formula>IF(CQ80=TRUE,TRUE,FALSE)</formula>
    </cfRule>
  </conditionalFormatting>
  <conditionalFormatting sqref="CQ81">
    <cfRule type="expression" dxfId="7277" priority="9491">
      <formula>IF(CQ82=TRUE,TRUE,FALSE)</formula>
    </cfRule>
  </conditionalFormatting>
  <conditionalFormatting sqref="CQ83">
    <cfRule type="expression" dxfId="7276" priority="9205">
      <formula>IF(CQ84=TRUE,TRUE,FALSE)</formula>
    </cfRule>
  </conditionalFormatting>
  <conditionalFormatting sqref="CQ85">
    <cfRule type="expression" dxfId="7275" priority="8547">
      <formula>IF(CQ86=TRUE,TRUE,FALSE)</formula>
    </cfRule>
  </conditionalFormatting>
  <conditionalFormatting sqref="CQ87">
    <cfRule type="expression" dxfId="7274" priority="8261">
      <formula>IF(CQ88=TRUE,TRUE,FALSE)</formula>
    </cfRule>
  </conditionalFormatting>
  <conditionalFormatting sqref="CQ89">
    <cfRule type="expression" dxfId="7273" priority="7603">
      <formula>IF(CQ90=TRUE,TRUE,FALSE)</formula>
    </cfRule>
  </conditionalFormatting>
  <conditionalFormatting sqref="CQ91">
    <cfRule type="expression" dxfId="7272" priority="7317">
      <formula>IF(CQ92=TRUE,TRUE,FALSE)</formula>
    </cfRule>
  </conditionalFormatting>
  <conditionalFormatting sqref="CQ93">
    <cfRule type="expression" dxfId="7271" priority="6659">
      <formula>IF(CQ94=TRUE,TRUE,FALSE)</formula>
    </cfRule>
  </conditionalFormatting>
  <conditionalFormatting sqref="CQ95">
    <cfRule type="expression" dxfId="7270" priority="6373">
      <formula>IF(CQ96=TRUE,TRUE,FALSE)</formula>
    </cfRule>
    <cfRule type="expression" dxfId="7269" priority="6372">
      <formula>IF(OR(CQ$39="S / VC-Lot",CQ$39="ST-Lot",CQ$39="PT1",CQ$39="PT2",CQ$39="SOP",CQ$39="SOP + 90 days"),TRUE,FALSE)</formula>
    </cfRule>
  </conditionalFormatting>
  <conditionalFormatting sqref="CQ97">
    <cfRule type="expression" dxfId="7268" priority="5715">
      <formula>IF(CQ98=TRUE,TRUE,FALSE)</formula>
    </cfRule>
  </conditionalFormatting>
  <conditionalFormatting sqref="CQ99">
    <cfRule type="expression" dxfId="7267" priority="5429">
      <formula>IF(CQ100=TRUE,TRUE,FALSE)</formula>
    </cfRule>
    <cfRule type="expression" dxfId="7266" priority="5428">
      <formula>IF(OR(CQ$39="S / VC-Lot",CQ$39="ST-Lot",CQ$39="PT1",CQ$39="PT2",CQ$39="SOP",CQ$39="SOP + 90 days"),TRUE,FALSE)</formula>
    </cfRule>
  </conditionalFormatting>
  <conditionalFormatting sqref="CQ101">
    <cfRule type="expression" dxfId="7265" priority="4771">
      <formula>IF(CQ102=TRUE,TRUE,FALSE)</formula>
    </cfRule>
  </conditionalFormatting>
  <conditionalFormatting sqref="CQ103">
    <cfRule type="expression" dxfId="7264" priority="4484">
      <formula>IF(OR(CQ$39="S / VC-Lot",CQ$39="ST-Lot",CQ$39="PT1",CQ$39="PT2",CQ$39="SOP",CQ$39="SOP + 90 days"),TRUE,FALSE)</formula>
    </cfRule>
    <cfRule type="expression" dxfId="7263" priority="4485">
      <formula>IF(CQ104=TRUE,TRUE,FALSE)</formula>
    </cfRule>
  </conditionalFormatting>
  <conditionalFormatting sqref="CQ105">
    <cfRule type="expression" dxfId="7262" priority="3827">
      <formula>IF(CQ106=TRUE,TRUE,FALSE)</formula>
    </cfRule>
  </conditionalFormatting>
  <conditionalFormatting sqref="CQ107">
    <cfRule type="expression" dxfId="7261" priority="3541">
      <formula>IF(CQ108=TRUE,TRUE,FALSE)</formula>
    </cfRule>
    <cfRule type="expression" dxfId="7260" priority="3540">
      <formula>IF(OR(CQ$39="S / VC-Lot",CQ$39="ST-Lot",CQ$39="PT1",CQ$39="PT2",CQ$39="SOP",CQ$39="SOP + 90 days"),TRUE,FALSE)</formula>
    </cfRule>
  </conditionalFormatting>
  <conditionalFormatting sqref="CQ109">
    <cfRule type="expression" dxfId="7259" priority="2883">
      <formula>IF(CQ110=TRUE,TRUE,FALSE)</formula>
    </cfRule>
  </conditionalFormatting>
  <conditionalFormatting sqref="CQ111">
    <cfRule type="expression" dxfId="7258" priority="2596">
      <formula>IF(OR(CQ$39="S / VC-Lot",CQ$39="ST-Lot",CQ$39="PT1",CQ$39="PT2",CQ$39="SOP",CQ$39="SOP + 90 days"),TRUE,FALSE)</formula>
    </cfRule>
    <cfRule type="expression" dxfId="7257" priority="2597">
      <formula>IF(CQ112=TRUE,TRUE,FALSE)</formula>
    </cfRule>
  </conditionalFormatting>
  <conditionalFormatting sqref="CQ113">
    <cfRule type="expression" dxfId="7256" priority="1653">
      <formula>IF(CQ114=TRUE,TRUE,FALSE)</formula>
    </cfRule>
  </conditionalFormatting>
  <conditionalFormatting sqref="CQ115">
    <cfRule type="expression" dxfId="7255" priority="1556">
      <formula>IF(OR(CQ$39="S / VC-Lot",CQ$39="ST-Lot",CQ$39="PT1",CQ$39="PT2",CQ$39="SOP",CQ$39="SOP + 90 days"),TRUE,FALSE)</formula>
    </cfRule>
    <cfRule type="expression" dxfId="7254" priority="1557">
      <formula>IF(CQ116=TRUE,TRUE,FALSE)</formula>
    </cfRule>
  </conditionalFormatting>
  <conditionalFormatting sqref="CQ117">
    <cfRule type="expression" dxfId="7253" priority="1461">
      <formula>IF(CQ118=TRUE,TRUE,FALSE)</formula>
    </cfRule>
  </conditionalFormatting>
  <conditionalFormatting sqref="CQ119">
    <cfRule type="expression" dxfId="7252" priority="1364">
      <formula>IF(OR(CQ$39="S / VC-Lot",CQ$39="ST-Lot",CQ$39="PT1",CQ$39="PT2",CQ$39="SOP",CQ$39="SOP + 90 days"),TRUE,FALSE)</formula>
    </cfRule>
    <cfRule type="expression" dxfId="7251" priority="1365">
      <formula>IF(CQ120=TRUE,TRUE,FALSE)</formula>
    </cfRule>
  </conditionalFormatting>
  <conditionalFormatting sqref="CR45">
    <cfRule type="expression" dxfId="7250" priority="17985">
      <formula>IF(CR46=TRUE,TRUE,FALSE)</formula>
    </cfRule>
  </conditionalFormatting>
  <conditionalFormatting sqref="CR47">
    <cfRule type="expression" dxfId="7249" priority="17699">
      <formula>IF(CR48=TRUE,TRUE,FALSE)</formula>
    </cfRule>
  </conditionalFormatting>
  <conditionalFormatting sqref="CR49">
    <cfRule type="expression" dxfId="7248" priority="17041">
      <formula>IF(CR50=TRUE,TRUE,FALSE)</formula>
    </cfRule>
  </conditionalFormatting>
  <conditionalFormatting sqref="CR51">
    <cfRule type="expression" dxfId="7247" priority="16755">
      <formula>IF(CR52=TRUE,TRUE,FALSE)</formula>
    </cfRule>
  </conditionalFormatting>
  <conditionalFormatting sqref="CR53">
    <cfRule type="expression" dxfId="7246" priority="16097">
      <formula>IF(CR54=TRUE,TRUE,FALSE)</formula>
    </cfRule>
  </conditionalFormatting>
  <conditionalFormatting sqref="CR55">
    <cfRule type="expression" dxfId="7245" priority="15811">
      <formula>IF(CR56=TRUE,TRUE,FALSE)</formula>
    </cfRule>
  </conditionalFormatting>
  <conditionalFormatting sqref="CR57">
    <cfRule type="expression" dxfId="7244" priority="15153">
      <formula>IF(CR58=TRUE,TRUE,FALSE)</formula>
    </cfRule>
  </conditionalFormatting>
  <conditionalFormatting sqref="CR59">
    <cfRule type="expression" dxfId="7243" priority="14867">
      <formula>IF(CR60=TRUE,TRUE,FALSE)</formula>
    </cfRule>
  </conditionalFormatting>
  <conditionalFormatting sqref="CR61">
    <cfRule type="expression" dxfId="7242" priority="14209">
      <formula>IF(CR62=TRUE,TRUE,FALSE)</formula>
    </cfRule>
  </conditionalFormatting>
  <conditionalFormatting sqref="CR63">
    <cfRule type="expression" dxfId="7241" priority="13923">
      <formula>IF(CR64=TRUE,TRUE,FALSE)</formula>
    </cfRule>
  </conditionalFormatting>
  <conditionalFormatting sqref="CR65">
    <cfRule type="expression" dxfId="7240" priority="13265">
      <formula>IF(CR66=TRUE,TRUE,FALSE)</formula>
    </cfRule>
  </conditionalFormatting>
  <conditionalFormatting sqref="CR67">
    <cfRule type="expression" dxfId="7239" priority="12979">
      <formula>IF(CR68=TRUE,TRUE,FALSE)</formula>
    </cfRule>
  </conditionalFormatting>
  <conditionalFormatting sqref="CR69">
    <cfRule type="expression" dxfId="7238" priority="12321">
      <formula>IF(CR70=TRUE,TRUE,FALSE)</formula>
    </cfRule>
  </conditionalFormatting>
  <conditionalFormatting sqref="CR71">
    <cfRule type="expression" dxfId="7237" priority="12035">
      <formula>IF(CR72=TRUE,TRUE,FALSE)</formula>
    </cfRule>
  </conditionalFormatting>
  <conditionalFormatting sqref="CR73">
    <cfRule type="expression" dxfId="7236" priority="11377">
      <formula>IF(CR74=TRUE,TRUE,FALSE)</formula>
    </cfRule>
  </conditionalFormatting>
  <conditionalFormatting sqref="CR75">
    <cfRule type="expression" dxfId="7235" priority="11091">
      <formula>IF(CR76=TRUE,TRUE,FALSE)</formula>
    </cfRule>
  </conditionalFormatting>
  <conditionalFormatting sqref="CR77">
    <cfRule type="expression" dxfId="7234" priority="10433">
      <formula>IF(CR78=TRUE,TRUE,FALSE)</formula>
    </cfRule>
  </conditionalFormatting>
  <conditionalFormatting sqref="CR79">
    <cfRule type="expression" dxfId="7233" priority="10147">
      <formula>IF(CR80=TRUE,TRUE,FALSE)</formula>
    </cfRule>
  </conditionalFormatting>
  <conditionalFormatting sqref="CR81">
    <cfRule type="expression" dxfId="7232" priority="9489">
      <formula>IF(CR82=TRUE,TRUE,FALSE)</formula>
    </cfRule>
  </conditionalFormatting>
  <conditionalFormatting sqref="CR83">
    <cfRule type="expression" dxfId="7231" priority="9203">
      <formula>IF(CR84=TRUE,TRUE,FALSE)</formula>
    </cfRule>
  </conditionalFormatting>
  <conditionalFormatting sqref="CR85">
    <cfRule type="expression" dxfId="7230" priority="8545">
      <formula>IF(CR86=TRUE,TRUE,FALSE)</formula>
    </cfRule>
  </conditionalFormatting>
  <conditionalFormatting sqref="CR87">
    <cfRule type="expression" dxfId="7229" priority="8259">
      <formula>IF(CR88=TRUE,TRUE,FALSE)</formula>
    </cfRule>
  </conditionalFormatting>
  <conditionalFormatting sqref="CR89">
    <cfRule type="expression" dxfId="7228" priority="7601">
      <formula>IF(CR90=TRUE,TRUE,FALSE)</formula>
    </cfRule>
  </conditionalFormatting>
  <conditionalFormatting sqref="CR91">
    <cfRule type="expression" dxfId="7227" priority="7315">
      <formula>IF(CR92=TRUE,TRUE,FALSE)</formula>
    </cfRule>
  </conditionalFormatting>
  <conditionalFormatting sqref="CR93">
    <cfRule type="expression" dxfId="7226" priority="6657">
      <formula>IF(CR94=TRUE,TRUE,FALSE)</formula>
    </cfRule>
  </conditionalFormatting>
  <conditionalFormatting sqref="CR95">
    <cfRule type="expression" dxfId="7225" priority="6370">
      <formula>IF(OR(CR$39="S / VC-Lot",CR$39="ST-Lot",CR$39="PT1",CR$39="PT2",CR$39="SOP",CR$39="SOP + 90 days"),TRUE,FALSE)</formula>
    </cfRule>
    <cfRule type="expression" dxfId="7224" priority="6371">
      <formula>IF(CR96=TRUE,TRUE,FALSE)</formula>
    </cfRule>
  </conditionalFormatting>
  <conditionalFormatting sqref="CR97">
    <cfRule type="expression" dxfId="7223" priority="5713">
      <formula>IF(CR98=TRUE,TRUE,FALSE)</formula>
    </cfRule>
  </conditionalFormatting>
  <conditionalFormatting sqref="CR99">
    <cfRule type="expression" dxfId="7222" priority="5427">
      <formula>IF(CR100=TRUE,TRUE,FALSE)</formula>
    </cfRule>
    <cfRule type="expression" dxfId="7221" priority="5426">
      <formula>IF(OR(CR$39="S / VC-Lot",CR$39="ST-Lot",CR$39="PT1",CR$39="PT2",CR$39="SOP",CR$39="SOP + 90 days"),TRUE,FALSE)</formula>
    </cfRule>
  </conditionalFormatting>
  <conditionalFormatting sqref="CR101">
    <cfRule type="expression" dxfId="7220" priority="4769">
      <formula>IF(CR102=TRUE,TRUE,FALSE)</formula>
    </cfRule>
  </conditionalFormatting>
  <conditionalFormatting sqref="CR103">
    <cfRule type="expression" dxfId="7219" priority="4483">
      <formula>IF(CR104=TRUE,TRUE,FALSE)</formula>
    </cfRule>
    <cfRule type="expression" dxfId="7218" priority="4482">
      <formula>IF(OR(CR$39="S / VC-Lot",CR$39="ST-Lot",CR$39="PT1",CR$39="PT2",CR$39="SOP",CR$39="SOP + 90 days"),TRUE,FALSE)</formula>
    </cfRule>
  </conditionalFormatting>
  <conditionalFormatting sqref="CR105">
    <cfRule type="expression" dxfId="7217" priority="3825">
      <formula>IF(CR106=TRUE,TRUE,FALSE)</formula>
    </cfRule>
  </conditionalFormatting>
  <conditionalFormatting sqref="CR107">
    <cfRule type="expression" dxfId="7216" priority="3539">
      <formula>IF(CR108=TRUE,TRUE,FALSE)</formula>
    </cfRule>
    <cfRule type="expression" dxfId="7215" priority="3538">
      <formula>IF(OR(CR$39="S / VC-Lot",CR$39="ST-Lot",CR$39="PT1",CR$39="PT2",CR$39="SOP",CR$39="SOP + 90 days"),TRUE,FALSE)</formula>
    </cfRule>
  </conditionalFormatting>
  <conditionalFormatting sqref="CR109">
    <cfRule type="expression" dxfId="7214" priority="2881">
      <formula>IF(CR110=TRUE,TRUE,FALSE)</formula>
    </cfRule>
  </conditionalFormatting>
  <conditionalFormatting sqref="CR111">
    <cfRule type="expression" dxfId="7213" priority="2595">
      <formula>IF(CR112=TRUE,TRUE,FALSE)</formula>
    </cfRule>
    <cfRule type="expression" dxfId="7212" priority="2594">
      <formula>IF(OR(CR$39="S / VC-Lot",CR$39="ST-Lot",CR$39="PT1",CR$39="PT2",CR$39="SOP",CR$39="SOP + 90 days"),TRUE,FALSE)</formula>
    </cfRule>
  </conditionalFormatting>
  <conditionalFormatting sqref="CR113">
    <cfRule type="expression" dxfId="7211" priority="1651">
      <formula>IF(CR114=TRUE,TRUE,FALSE)</formula>
    </cfRule>
  </conditionalFormatting>
  <conditionalFormatting sqref="CR115">
    <cfRule type="expression" dxfId="7210" priority="1554">
      <formula>IF(OR(CR$39="S / VC-Lot",CR$39="ST-Lot",CR$39="PT1",CR$39="PT2",CR$39="SOP",CR$39="SOP + 90 days"),TRUE,FALSE)</formula>
    </cfRule>
    <cfRule type="expression" dxfId="7209" priority="1555">
      <formula>IF(CR116=TRUE,TRUE,FALSE)</formula>
    </cfRule>
  </conditionalFormatting>
  <conditionalFormatting sqref="CR117">
    <cfRule type="expression" dxfId="7208" priority="1459">
      <formula>IF(CR118=TRUE,TRUE,FALSE)</formula>
    </cfRule>
  </conditionalFormatting>
  <conditionalFormatting sqref="CR119">
    <cfRule type="expression" dxfId="7207" priority="1363">
      <formula>IF(CR120=TRUE,TRUE,FALSE)</formula>
    </cfRule>
    <cfRule type="expression" dxfId="7206" priority="1362">
      <formula>IF(OR(CR$39="S / VC-Lot",CR$39="ST-Lot",CR$39="PT1",CR$39="PT2",CR$39="SOP",CR$39="SOP + 90 days"),TRUE,FALSE)</formula>
    </cfRule>
  </conditionalFormatting>
  <conditionalFormatting sqref="CS45">
    <cfRule type="expression" dxfId="7205" priority="17983">
      <formula>IF(CS46=TRUE,TRUE,FALSE)</formula>
    </cfRule>
  </conditionalFormatting>
  <conditionalFormatting sqref="CS47">
    <cfRule type="expression" dxfId="7204" priority="17697">
      <formula>IF(CS48=TRUE,TRUE,FALSE)</formula>
    </cfRule>
  </conditionalFormatting>
  <conditionalFormatting sqref="CS49">
    <cfRule type="expression" dxfId="7203" priority="17039">
      <formula>IF(CS50=TRUE,TRUE,FALSE)</formula>
    </cfRule>
  </conditionalFormatting>
  <conditionalFormatting sqref="CS51">
    <cfRule type="expression" dxfId="7202" priority="16753">
      <formula>IF(CS52=TRUE,TRUE,FALSE)</formula>
    </cfRule>
  </conditionalFormatting>
  <conditionalFormatting sqref="CS53">
    <cfRule type="expression" dxfId="7201" priority="16095">
      <formula>IF(CS54=TRUE,TRUE,FALSE)</formula>
    </cfRule>
  </conditionalFormatting>
  <conditionalFormatting sqref="CS55">
    <cfRule type="expression" dxfId="7200" priority="15809">
      <formula>IF(CS56=TRUE,TRUE,FALSE)</formula>
    </cfRule>
  </conditionalFormatting>
  <conditionalFormatting sqref="CS57">
    <cfRule type="expression" dxfId="7199" priority="15151">
      <formula>IF(CS58=TRUE,TRUE,FALSE)</formula>
    </cfRule>
  </conditionalFormatting>
  <conditionalFormatting sqref="CS59">
    <cfRule type="expression" dxfId="7198" priority="14865">
      <formula>IF(CS60=TRUE,TRUE,FALSE)</formula>
    </cfRule>
  </conditionalFormatting>
  <conditionalFormatting sqref="CS61">
    <cfRule type="expression" dxfId="7197" priority="14207">
      <formula>IF(CS62=TRUE,TRUE,FALSE)</formula>
    </cfRule>
  </conditionalFormatting>
  <conditionalFormatting sqref="CS63">
    <cfRule type="expression" dxfId="7196" priority="13921">
      <formula>IF(CS64=TRUE,TRUE,FALSE)</formula>
    </cfRule>
  </conditionalFormatting>
  <conditionalFormatting sqref="CS65">
    <cfRule type="expression" dxfId="7195" priority="13263">
      <formula>IF(CS66=TRUE,TRUE,FALSE)</formula>
    </cfRule>
  </conditionalFormatting>
  <conditionalFormatting sqref="CS67">
    <cfRule type="expression" dxfId="7194" priority="12977">
      <formula>IF(CS68=TRUE,TRUE,FALSE)</formula>
    </cfRule>
  </conditionalFormatting>
  <conditionalFormatting sqref="CS69">
    <cfRule type="expression" dxfId="7193" priority="12319">
      <formula>IF(CS70=TRUE,TRUE,FALSE)</formula>
    </cfRule>
  </conditionalFormatting>
  <conditionalFormatting sqref="CS71">
    <cfRule type="expression" dxfId="7192" priority="12033">
      <formula>IF(CS72=TRUE,TRUE,FALSE)</formula>
    </cfRule>
  </conditionalFormatting>
  <conditionalFormatting sqref="CS73">
    <cfRule type="expression" dxfId="7191" priority="11375">
      <formula>IF(CS74=TRUE,TRUE,FALSE)</formula>
    </cfRule>
  </conditionalFormatting>
  <conditionalFormatting sqref="CS75">
    <cfRule type="expression" dxfId="7190" priority="11089">
      <formula>IF(CS76=TRUE,TRUE,FALSE)</formula>
    </cfRule>
  </conditionalFormatting>
  <conditionalFormatting sqref="CS77">
    <cfRule type="expression" dxfId="7189" priority="10431">
      <formula>IF(CS78=TRUE,TRUE,FALSE)</formula>
    </cfRule>
  </conditionalFormatting>
  <conditionalFormatting sqref="CS79">
    <cfRule type="expression" dxfId="7188" priority="10145">
      <formula>IF(CS80=TRUE,TRUE,FALSE)</formula>
    </cfRule>
  </conditionalFormatting>
  <conditionalFormatting sqref="CS81">
    <cfRule type="expression" dxfId="7187" priority="9487">
      <formula>IF(CS82=TRUE,TRUE,FALSE)</formula>
    </cfRule>
  </conditionalFormatting>
  <conditionalFormatting sqref="CS83">
    <cfRule type="expression" dxfId="7186" priority="9201">
      <formula>IF(CS84=TRUE,TRUE,FALSE)</formula>
    </cfRule>
  </conditionalFormatting>
  <conditionalFormatting sqref="CS85">
    <cfRule type="expression" dxfId="7185" priority="8543">
      <formula>IF(CS86=TRUE,TRUE,FALSE)</formula>
    </cfRule>
  </conditionalFormatting>
  <conditionalFormatting sqref="CS87">
    <cfRule type="expression" dxfId="7184" priority="8257">
      <formula>IF(CS88=TRUE,TRUE,FALSE)</formula>
    </cfRule>
  </conditionalFormatting>
  <conditionalFormatting sqref="CS89">
    <cfRule type="expression" dxfId="7183" priority="7599">
      <formula>IF(CS90=TRUE,TRUE,FALSE)</formula>
    </cfRule>
  </conditionalFormatting>
  <conditionalFormatting sqref="CS91">
    <cfRule type="expression" dxfId="7182" priority="7313">
      <formula>IF(CS92=TRUE,TRUE,FALSE)</formula>
    </cfRule>
  </conditionalFormatting>
  <conditionalFormatting sqref="CS93">
    <cfRule type="expression" dxfId="7181" priority="6655">
      <formula>IF(CS94=TRUE,TRUE,FALSE)</formula>
    </cfRule>
  </conditionalFormatting>
  <conditionalFormatting sqref="CS95">
    <cfRule type="expression" dxfId="7180" priority="6368">
      <formula>IF(OR(CS$39="S / VC-Lot",CS$39="ST-Lot",CS$39="PT1",CS$39="PT2",CS$39="SOP",CS$39="SOP + 90 days"),TRUE,FALSE)</formula>
    </cfRule>
    <cfRule type="expression" dxfId="7179" priority="6369">
      <formula>IF(CS96=TRUE,TRUE,FALSE)</formula>
    </cfRule>
  </conditionalFormatting>
  <conditionalFormatting sqref="CS97">
    <cfRule type="expression" dxfId="7178" priority="5711">
      <formula>IF(CS98=TRUE,TRUE,FALSE)</formula>
    </cfRule>
  </conditionalFormatting>
  <conditionalFormatting sqref="CS99">
    <cfRule type="expression" dxfId="7177" priority="5425">
      <formula>IF(CS100=TRUE,TRUE,FALSE)</formula>
    </cfRule>
    <cfRule type="expression" dxfId="7176" priority="5424">
      <formula>IF(OR(CS$39="S / VC-Lot",CS$39="ST-Lot",CS$39="PT1",CS$39="PT2",CS$39="SOP",CS$39="SOP + 90 days"),TRUE,FALSE)</formula>
    </cfRule>
  </conditionalFormatting>
  <conditionalFormatting sqref="CS101">
    <cfRule type="expression" dxfId="7175" priority="4767">
      <formula>IF(CS102=TRUE,TRUE,FALSE)</formula>
    </cfRule>
  </conditionalFormatting>
  <conditionalFormatting sqref="CS103">
    <cfRule type="expression" dxfId="7174" priority="4480">
      <formula>IF(OR(CS$39="S / VC-Lot",CS$39="ST-Lot",CS$39="PT1",CS$39="PT2",CS$39="SOP",CS$39="SOP + 90 days"),TRUE,FALSE)</formula>
    </cfRule>
    <cfRule type="expression" dxfId="7173" priority="4481">
      <formula>IF(CS104=TRUE,TRUE,FALSE)</formula>
    </cfRule>
  </conditionalFormatting>
  <conditionalFormatting sqref="CS105">
    <cfRule type="expression" dxfId="7172" priority="3823">
      <formula>IF(CS106=TRUE,TRUE,FALSE)</formula>
    </cfRule>
  </conditionalFormatting>
  <conditionalFormatting sqref="CS107">
    <cfRule type="expression" dxfId="7171" priority="3536">
      <formula>IF(OR(CS$39="S / VC-Lot",CS$39="ST-Lot",CS$39="PT1",CS$39="PT2",CS$39="SOP",CS$39="SOP + 90 days"),TRUE,FALSE)</formula>
    </cfRule>
    <cfRule type="expression" dxfId="7170" priority="3537">
      <formula>IF(CS108=TRUE,TRUE,FALSE)</formula>
    </cfRule>
  </conditionalFormatting>
  <conditionalFormatting sqref="CS109">
    <cfRule type="expression" dxfId="7169" priority="2879">
      <formula>IF(CS110=TRUE,TRUE,FALSE)</formula>
    </cfRule>
  </conditionalFormatting>
  <conditionalFormatting sqref="CS111">
    <cfRule type="expression" dxfId="7168" priority="2592">
      <formula>IF(OR(CS$39="S / VC-Lot",CS$39="ST-Lot",CS$39="PT1",CS$39="PT2",CS$39="SOP",CS$39="SOP + 90 days"),TRUE,FALSE)</formula>
    </cfRule>
    <cfRule type="expression" dxfId="7167" priority="2593">
      <formula>IF(CS112=TRUE,TRUE,FALSE)</formula>
    </cfRule>
  </conditionalFormatting>
  <conditionalFormatting sqref="CS113">
    <cfRule type="expression" dxfId="7166" priority="1649">
      <formula>IF(CS114=TRUE,TRUE,FALSE)</formula>
    </cfRule>
  </conditionalFormatting>
  <conditionalFormatting sqref="CS115">
    <cfRule type="expression" dxfId="7165" priority="1552">
      <formula>IF(OR(CS$39="S / VC-Lot",CS$39="ST-Lot",CS$39="PT1",CS$39="PT2",CS$39="SOP",CS$39="SOP + 90 days"),TRUE,FALSE)</formula>
    </cfRule>
    <cfRule type="expression" dxfId="7164" priority="1553">
      <formula>IF(CS116=TRUE,TRUE,FALSE)</formula>
    </cfRule>
  </conditionalFormatting>
  <conditionalFormatting sqref="CS117">
    <cfRule type="expression" dxfId="7163" priority="1457">
      <formula>IF(CS118=TRUE,TRUE,FALSE)</formula>
    </cfRule>
  </conditionalFormatting>
  <conditionalFormatting sqref="CS119">
    <cfRule type="expression" dxfId="7162" priority="1360">
      <formula>IF(OR(CS$39="S / VC-Lot",CS$39="ST-Lot",CS$39="PT1",CS$39="PT2",CS$39="SOP",CS$39="SOP + 90 days"),TRUE,FALSE)</formula>
    </cfRule>
    <cfRule type="expression" dxfId="7161" priority="1361">
      <formula>IF(CS120=TRUE,TRUE,FALSE)</formula>
    </cfRule>
  </conditionalFormatting>
  <conditionalFormatting sqref="CT45">
    <cfRule type="expression" dxfId="7160" priority="17981">
      <formula>IF(CT46=TRUE,TRUE,FALSE)</formula>
    </cfRule>
  </conditionalFormatting>
  <conditionalFormatting sqref="CT47">
    <cfRule type="expression" dxfId="7159" priority="17695">
      <formula>IF(CT48=TRUE,TRUE,FALSE)</formula>
    </cfRule>
  </conditionalFormatting>
  <conditionalFormatting sqref="CT49">
    <cfRule type="expression" dxfId="7158" priority="17037">
      <formula>IF(CT50=TRUE,TRUE,FALSE)</formula>
    </cfRule>
  </conditionalFormatting>
  <conditionalFormatting sqref="CT51">
    <cfRule type="expression" dxfId="7157" priority="16751">
      <formula>IF(CT52=TRUE,TRUE,FALSE)</formula>
    </cfRule>
  </conditionalFormatting>
  <conditionalFormatting sqref="CT53">
    <cfRule type="expression" dxfId="7156" priority="16093">
      <formula>IF(CT54=TRUE,TRUE,FALSE)</formula>
    </cfRule>
  </conditionalFormatting>
  <conditionalFormatting sqref="CT55">
    <cfRule type="expression" dxfId="7155" priority="15807">
      <formula>IF(CT56=TRUE,TRUE,FALSE)</formula>
    </cfRule>
  </conditionalFormatting>
  <conditionalFormatting sqref="CT57">
    <cfRule type="expression" dxfId="7154" priority="15149">
      <formula>IF(CT58=TRUE,TRUE,FALSE)</formula>
    </cfRule>
  </conditionalFormatting>
  <conditionalFormatting sqref="CT59">
    <cfRule type="expression" dxfId="7153" priority="14863">
      <formula>IF(CT60=TRUE,TRUE,FALSE)</formula>
    </cfRule>
  </conditionalFormatting>
  <conditionalFormatting sqref="CT61">
    <cfRule type="expression" dxfId="7152" priority="14205">
      <formula>IF(CT62=TRUE,TRUE,FALSE)</formula>
    </cfRule>
  </conditionalFormatting>
  <conditionalFormatting sqref="CT63">
    <cfRule type="expression" dxfId="7151" priority="13919">
      <formula>IF(CT64=TRUE,TRUE,FALSE)</formula>
    </cfRule>
  </conditionalFormatting>
  <conditionalFormatting sqref="CT65">
    <cfRule type="expression" dxfId="7150" priority="13261">
      <formula>IF(CT66=TRUE,TRUE,FALSE)</formula>
    </cfRule>
  </conditionalFormatting>
  <conditionalFormatting sqref="CT67">
    <cfRule type="expression" dxfId="7149" priority="12975">
      <formula>IF(CT68=TRUE,TRUE,FALSE)</formula>
    </cfRule>
  </conditionalFormatting>
  <conditionalFormatting sqref="CT69">
    <cfRule type="expression" dxfId="7148" priority="12317">
      <formula>IF(CT70=TRUE,TRUE,FALSE)</formula>
    </cfRule>
  </conditionalFormatting>
  <conditionalFormatting sqref="CT71">
    <cfRule type="expression" dxfId="7147" priority="12031">
      <formula>IF(CT72=TRUE,TRUE,FALSE)</formula>
    </cfRule>
  </conditionalFormatting>
  <conditionalFormatting sqref="CT73">
    <cfRule type="expression" dxfId="7146" priority="11373">
      <formula>IF(CT74=TRUE,TRUE,FALSE)</formula>
    </cfRule>
  </conditionalFormatting>
  <conditionalFormatting sqref="CT75">
    <cfRule type="expression" dxfId="7145" priority="11087">
      <formula>IF(CT76=TRUE,TRUE,FALSE)</formula>
    </cfRule>
  </conditionalFormatting>
  <conditionalFormatting sqref="CT77">
    <cfRule type="expression" dxfId="7144" priority="10429">
      <formula>IF(CT78=TRUE,TRUE,FALSE)</formula>
    </cfRule>
  </conditionalFormatting>
  <conditionalFormatting sqref="CT79">
    <cfRule type="expression" dxfId="7143" priority="10143">
      <formula>IF(CT80=TRUE,TRUE,FALSE)</formula>
    </cfRule>
  </conditionalFormatting>
  <conditionalFormatting sqref="CT81">
    <cfRule type="expression" dxfId="7142" priority="9485">
      <formula>IF(CT82=TRUE,TRUE,FALSE)</formula>
    </cfRule>
  </conditionalFormatting>
  <conditionalFormatting sqref="CT83">
    <cfRule type="expression" dxfId="7141" priority="9199">
      <formula>IF(CT84=TRUE,TRUE,FALSE)</formula>
    </cfRule>
  </conditionalFormatting>
  <conditionalFormatting sqref="CT85">
    <cfRule type="expression" dxfId="7140" priority="8541">
      <formula>IF(CT86=TRUE,TRUE,FALSE)</formula>
    </cfRule>
  </conditionalFormatting>
  <conditionalFormatting sqref="CT87">
    <cfRule type="expression" dxfId="7139" priority="8255">
      <formula>IF(CT88=TRUE,TRUE,FALSE)</formula>
    </cfRule>
  </conditionalFormatting>
  <conditionalFormatting sqref="CT89">
    <cfRule type="expression" dxfId="7138" priority="7597">
      <formula>IF(CT90=TRUE,TRUE,FALSE)</formula>
    </cfRule>
  </conditionalFormatting>
  <conditionalFormatting sqref="CT91">
    <cfRule type="expression" dxfId="7137" priority="7311">
      <formula>IF(CT92=TRUE,TRUE,FALSE)</formula>
    </cfRule>
  </conditionalFormatting>
  <conditionalFormatting sqref="CT93">
    <cfRule type="expression" dxfId="7136" priority="6653">
      <formula>IF(CT94=TRUE,TRUE,FALSE)</formula>
    </cfRule>
  </conditionalFormatting>
  <conditionalFormatting sqref="CT95">
    <cfRule type="expression" dxfId="7135" priority="6367">
      <formula>IF(CT96=TRUE,TRUE,FALSE)</formula>
    </cfRule>
    <cfRule type="expression" dxfId="7134" priority="6366">
      <formula>IF(OR(CT$39="S / VC-Lot",CT$39="ST-Lot",CT$39="PT1",CT$39="PT2",CT$39="SOP",CT$39="SOP + 90 days"),TRUE,FALSE)</formula>
    </cfRule>
  </conditionalFormatting>
  <conditionalFormatting sqref="CT97">
    <cfRule type="expression" dxfId="7133" priority="5709">
      <formula>IF(CT98=TRUE,TRUE,FALSE)</formula>
    </cfRule>
  </conditionalFormatting>
  <conditionalFormatting sqref="CT99">
    <cfRule type="expression" dxfId="7132" priority="5423">
      <formula>IF(CT100=TRUE,TRUE,FALSE)</formula>
    </cfRule>
    <cfRule type="expression" dxfId="7131" priority="5422">
      <formula>IF(OR(CT$39="S / VC-Lot",CT$39="ST-Lot",CT$39="PT1",CT$39="PT2",CT$39="SOP",CT$39="SOP + 90 days"),TRUE,FALSE)</formula>
    </cfRule>
  </conditionalFormatting>
  <conditionalFormatting sqref="CT101">
    <cfRule type="expression" dxfId="7130" priority="4765">
      <formula>IF(CT102=TRUE,TRUE,FALSE)</formula>
    </cfRule>
  </conditionalFormatting>
  <conditionalFormatting sqref="CT103">
    <cfRule type="expression" dxfId="7129" priority="4478">
      <formula>IF(OR(CT$39="S / VC-Lot",CT$39="ST-Lot",CT$39="PT1",CT$39="PT2",CT$39="SOP",CT$39="SOP + 90 days"),TRUE,FALSE)</formula>
    </cfRule>
    <cfRule type="expression" dxfId="7128" priority="4479">
      <formula>IF(CT104=TRUE,TRUE,FALSE)</formula>
    </cfRule>
  </conditionalFormatting>
  <conditionalFormatting sqref="CT105">
    <cfRule type="expression" dxfId="7127" priority="3821">
      <formula>IF(CT106=TRUE,TRUE,FALSE)</formula>
    </cfRule>
  </conditionalFormatting>
  <conditionalFormatting sqref="CT107">
    <cfRule type="expression" dxfId="7126" priority="3534">
      <formula>IF(OR(CT$39="S / VC-Lot",CT$39="ST-Lot",CT$39="PT1",CT$39="PT2",CT$39="SOP",CT$39="SOP + 90 days"),TRUE,FALSE)</formula>
    </cfRule>
    <cfRule type="expression" dxfId="7125" priority="3535">
      <formula>IF(CT108=TRUE,TRUE,FALSE)</formula>
    </cfRule>
  </conditionalFormatting>
  <conditionalFormatting sqref="CT109">
    <cfRule type="expression" dxfId="7124" priority="2877">
      <formula>IF(CT110=TRUE,TRUE,FALSE)</formula>
    </cfRule>
  </conditionalFormatting>
  <conditionalFormatting sqref="CT111">
    <cfRule type="expression" dxfId="7123" priority="2590">
      <formula>IF(OR(CT$39="S / VC-Lot",CT$39="ST-Lot",CT$39="PT1",CT$39="PT2",CT$39="SOP",CT$39="SOP + 90 days"),TRUE,FALSE)</formula>
    </cfRule>
    <cfRule type="expression" dxfId="7122" priority="2591">
      <formula>IF(CT112=TRUE,TRUE,FALSE)</formula>
    </cfRule>
  </conditionalFormatting>
  <conditionalFormatting sqref="CT113">
    <cfRule type="expression" dxfId="7121" priority="1647">
      <formula>IF(CT114=TRUE,TRUE,FALSE)</formula>
    </cfRule>
  </conditionalFormatting>
  <conditionalFormatting sqref="CT115">
    <cfRule type="expression" dxfId="7120" priority="1551">
      <formula>IF(CT116=TRUE,TRUE,FALSE)</formula>
    </cfRule>
    <cfRule type="expression" dxfId="7119" priority="1550">
      <formula>IF(OR(CT$39="S / VC-Lot",CT$39="ST-Lot",CT$39="PT1",CT$39="PT2",CT$39="SOP",CT$39="SOP + 90 days"),TRUE,FALSE)</formula>
    </cfRule>
  </conditionalFormatting>
  <conditionalFormatting sqref="CT117">
    <cfRule type="expression" dxfId="7118" priority="1455">
      <formula>IF(CT118=TRUE,TRUE,FALSE)</formula>
    </cfRule>
  </conditionalFormatting>
  <conditionalFormatting sqref="CT119">
    <cfRule type="expression" dxfId="7117" priority="1359">
      <formula>IF(CT120=TRUE,TRUE,FALSE)</formula>
    </cfRule>
    <cfRule type="expression" dxfId="7116" priority="1358">
      <formula>IF(OR(CT$39="S / VC-Lot",CT$39="ST-Lot",CT$39="PT1",CT$39="PT2",CT$39="SOP",CT$39="SOP + 90 days"),TRUE,FALSE)</formula>
    </cfRule>
  </conditionalFormatting>
  <conditionalFormatting sqref="CU45">
    <cfRule type="expression" dxfId="7115" priority="17979">
      <formula>IF(CU46=TRUE,TRUE,FALSE)</formula>
    </cfRule>
  </conditionalFormatting>
  <conditionalFormatting sqref="CU47">
    <cfRule type="expression" dxfId="7114" priority="17693">
      <formula>IF(CU48=TRUE,TRUE,FALSE)</formula>
    </cfRule>
  </conditionalFormatting>
  <conditionalFormatting sqref="CU49">
    <cfRule type="expression" dxfId="7113" priority="17035">
      <formula>IF(CU50=TRUE,TRUE,FALSE)</formula>
    </cfRule>
  </conditionalFormatting>
  <conditionalFormatting sqref="CU51">
    <cfRule type="expression" dxfId="7112" priority="16749">
      <formula>IF(CU52=TRUE,TRUE,FALSE)</formula>
    </cfRule>
  </conditionalFormatting>
  <conditionalFormatting sqref="CU53">
    <cfRule type="expression" dxfId="7111" priority="16091">
      <formula>IF(CU54=TRUE,TRUE,FALSE)</formula>
    </cfRule>
  </conditionalFormatting>
  <conditionalFormatting sqref="CU55">
    <cfRule type="expression" dxfId="7110" priority="15805">
      <formula>IF(CU56=TRUE,TRUE,FALSE)</formula>
    </cfRule>
  </conditionalFormatting>
  <conditionalFormatting sqref="CU57">
    <cfRule type="expression" dxfId="7109" priority="15147">
      <formula>IF(CU58=TRUE,TRUE,FALSE)</formula>
    </cfRule>
  </conditionalFormatting>
  <conditionalFormatting sqref="CU59">
    <cfRule type="expression" dxfId="7108" priority="14861">
      <formula>IF(CU60=TRUE,TRUE,FALSE)</formula>
    </cfRule>
  </conditionalFormatting>
  <conditionalFormatting sqref="CU61">
    <cfRule type="expression" dxfId="7107" priority="14203">
      <formula>IF(CU62=TRUE,TRUE,FALSE)</formula>
    </cfRule>
  </conditionalFormatting>
  <conditionalFormatting sqref="CU63">
    <cfRule type="expression" dxfId="7106" priority="13917">
      <formula>IF(CU64=TRUE,TRUE,FALSE)</formula>
    </cfRule>
  </conditionalFormatting>
  <conditionalFormatting sqref="CU65">
    <cfRule type="expression" dxfId="7105" priority="13259">
      <formula>IF(CU66=TRUE,TRUE,FALSE)</formula>
    </cfRule>
  </conditionalFormatting>
  <conditionalFormatting sqref="CU67">
    <cfRule type="expression" dxfId="7104" priority="12973">
      <formula>IF(CU68=TRUE,TRUE,FALSE)</formula>
    </cfRule>
  </conditionalFormatting>
  <conditionalFormatting sqref="CU69">
    <cfRule type="expression" dxfId="7103" priority="12315">
      <formula>IF(CU70=TRUE,TRUE,FALSE)</formula>
    </cfRule>
  </conditionalFormatting>
  <conditionalFormatting sqref="CU71">
    <cfRule type="expression" dxfId="7102" priority="12029">
      <formula>IF(CU72=TRUE,TRUE,FALSE)</formula>
    </cfRule>
  </conditionalFormatting>
  <conditionalFormatting sqref="CU73">
    <cfRule type="expression" dxfId="7101" priority="11371">
      <formula>IF(CU74=TRUE,TRUE,FALSE)</formula>
    </cfRule>
  </conditionalFormatting>
  <conditionalFormatting sqref="CU75">
    <cfRule type="expression" dxfId="7100" priority="11085">
      <formula>IF(CU76=TRUE,TRUE,FALSE)</formula>
    </cfRule>
  </conditionalFormatting>
  <conditionalFormatting sqref="CU77">
    <cfRule type="expression" dxfId="7099" priority="10427">
      <formula>IF(CU78=TRUE,TRUE,FALSE)</formula>
    </cfRule>
  </conditionalFormatting>
  <conditionalFormatting sqref="CU79">
    <cfRule type="expression" dxfId="7098" priority="10141">
      <formula>IF(CU80=TRUE,TRUE,FALSE)</formula>
    </cfRule>
  </conditionalFormatting>
  <conditionalFormatting sqref="CU81">
    <cfRule type="expression" dxfId="7097" priority="9483">
      <formula>IF(CU82=TRUE,TRUE,FALSE)</formula>
    </cfRule>
  </conditionalFormatting>
  <conditionalFormatting sqref="CU83">
    <cfRule type="expression" dxfId="7096" priority="9197">
      <formula>IF(CU84=TRUE,TRUE,FALSE)</formula>
    </cfRule>
  </conditionalFormatting>
  <conditionalFormatting sqref="CU85">
    <cfRule type="expression" dxfId="7095" priority="8539">
      <formula>IF(CU86=TRUE,TRUE,FALSE)</formula>
    </cfRule>
  </conditionalFormatting>
  <conditionalFormatting sqref="CU87">
    <cfRule type="expression" dxfId="7094" priority="8253">
      <formula>IF(CU88=TRUE,TRUE,FALSE)</formula>
    </cfRule>
  </conditionalFormatting>
  <conditionalFormatting sqref="CU89">
    <cfRule type="expression" dxfId="7093" priority="7595">
      <formula>IF(CU90=TRUE,TRUE,FALSE)</formula>
    </cfRule>
  </conditionalFormatting>
  <conditionalFormatting sqref="CU91">
    <cfRule type="expression" dxfId="7092" priority="7309">
      <formula>IF(CU92=TRUE,TRUE,FALSE)</formula>
    </cfRule>
  </conditionalFormatting>
  <conditionalFormatting sqref="CU93">
    <cfRule type="expression" dxfId="7091" priority="6651">
      <formula>IF(CU94=TRUE,TRUE,FALSE)</formula>
    </cfRule>
  </conditionalFormatting>
  <conditionalFormatting sqref="CU95">
    <cfRule type="expression" dxfId="7090" priority="6365">
      <formula>IF(CU96=TRUE,TRUE,FALSE)</formula>
    </cfRule>
    <cfRule type="expression" dxfId="7089" priority="6364">
      <formula>IF(OR(CU$39="S / VC-Lot",CU$39="ST-Lot",CU$39="PT1",CU$39="PT2",CU$39="SOP",CU$39="SOP + 90 days"),TRUE,FALSE)</formula>
    </cfRule>
  </conditionalFormatting>
  <conditionalFormatting sqref="CU97">
    <cfRule type="expression" dxfId="7088" priority="5707">
      <formula>IF(CU98=TRUE,TRUE,FALSE)</formula>
    </cfRule>
  </conditionalFormatting>
  <conditionalFormatting sqref="CU99">
    <cfRule type="expression" dxfId="7087" priority="5421">
      <formula>IF(CU100=TRUE,TRUE,FALSE)</formula>
    </cfRule>
    <cfRule type="expression" dxfId="7086" priority="5420">
      <formula>IF(OR(CU$39="S / VC-Lot",CU$39="ST-Lot",CU$39="PT1",CU$39="PT2",CU$39="SOP",CU$39="SOP + 90 days"),TRUE,FALSE)</formula>
    </cfRule>
  </conditionalFormatting>
  <conditionalFormatting sqref="CU101">
    <cfRule type="expression" dxfId="7085" priority="4763">
      <formula>IF(CU102=TRUE,TRUE,FALSE)</formula>
    </cfRule>
  </conditionalFormatting>
  <conditionalFormatting sqref="CU103">
    <cfRule type="expression" dxfId="7084" priority="4476">
      <formula>IF(OR(CU$39="S / VC-Lot",CU$39="ST-Lot",CU$39="PT1",CU$39="PT2",CU$39="SOP",CU$39="SOP + 90 days"),TRUE,FALSE)</formula>
    </cfRule>
    <cfRule type="expression" dxfId="7083" priority="4477">
      <formula>IF(CU104=TRUE,TRUE,FALSE)</formula>
    </cfRule>
  </conditionalFormatting>
  <conditionalFormatting sqref="CU105">
    <cfRule type="expression" dxfId="7082" priority="3819">
      <formula>IF(CU106=TRUE,TRUE,FALSE)</formula>
    </cfRule>
  </conditionalFormatting>
  <conditionalFormatting sqref="CU107">
    <cfRule type="expression" dxfId="7081" priority="3532">
      <formula>IF(OR(CU$39="S / VC-Lot",CU$39="ST-Lot",CU$39="PT1",CU$39="PT2",CU$39="SOP",CU$39="SOP + 90 days"),TRUE,FALSE)</formula>
    </cfRule>
    <cfRule type="expression" dxfId="7080" priority="3533">
      <formula>IF(CU108=TRUE,TRUE,FALSE)</formula>
    </cfRule>
  </conditionalFormatting>
  <conditionalFormatting sqref="CU109">
    <cfRule type="expression" dxfId="7079" priority="2875">
      <formula>IF(CU110=TRUE,TRUE,FALSE)</formula>
    </cfRule>
  </conditionalFormatting>
  <conditionalFormatting sqref="CU111">
    <cfRule type="expression" dxfId="7078" priority="2589">
      <formula>IF(CU112=TRUE,TRUE,FALSE)</formula>
    </cfRule>
    <cfRule type="expression" dxfId="7077" priority="2588">
      <formula>IF(OR(CU$39="S / VC-Lot",CU$39="ST-Lot",CU$39="PT1",CU$39="PT2",CU$39="SOP",CU$39="SOP + 90 days"),TRUE,FALSE)</formula>
    </cfRule>
  </conditionalFormatting>
  <conditionalFormatting sqref="CU113">
    <cfRule type="expression" dxfId="7076" priority="1645">
      <formula>IF(CU114=TRUE,TRUE,FALSE)</formula>
    </cfRule>
  </conditionalFormatting>
  <conditionalFormatting sqref="CU115">
    <cfRule type="expression" dxfId="7075" priority="1549">
      <formula>IF(CU116=TRUE,TRUE,FALSE)</formula>
    </cfRule>
    <cfRule type="expression" dxfId="7074" priority="1548">
      <formula>IF(OR(CU$39="S / VC-Lot",CU$39="ST-Lot",CU$39="PT1",CU$39="PT2",CU$39="SOP",CU$39="SOP + 90 days"),TRUE,FALSE)</formula>
    </cfRule>
  </conditionalFormatting>
  <conditionalFormatting sqref="CU117">
    <cfRule type="expression" dxfId="7073" priority="1453">
      <formula>IF(CU118=TRUE,TRUE,FALSE)</formula>
    </cfRule>
  </conditionalFormatting>
  <conditionalFormatting sqref="CU119">
    <cfRule type="expression" dxfId="7072" priority="1356">
      <formula>IF(OR(CU$39="S / VC-Lot",CU$39="ST-Lot",CU$39="PT1",CU$39="PT2",CU$39="SOP",CU$39="SOP + 90 days"),TRUE,FALSE)</formula>
    </cfRule>
    <cfRule type="expression" dxfId="7071" priority="1357">
      <formula>IF(CU120=TRUE,TRUE,FALSE)</formula>
    </cfRule>
  </conditionalFormatting>
  <conditionalFormatting sqref="CV45">
    <cfRule type="expression" dxfId="7070" priority="17977">
      <formula>IF(CV46=TRUE,TRUE,FALSE)</formula>
    </cfRule>
  </conditionalFormatting>
  <conditionalFormatting sqref="CV47">
    <cfRule type="expression" dxfId="7069" priority="17691">
      <formula>IF(CV48=TRUE,TRUE,FALSE)</formula>
    </cfRule>
  </conditionalFormatting>
  <conditionalFormatting sqref="CV49">
    <cfRule type="expression" dxfId="7068" priority="17033">
      <formula>IF(CV50=TRUE,TRUE,FALSE)</formula>
    </cfRule>
  </conditionalFormatting>
  <conditionalFormatting sqref="CV51">
    <cfRule type="expression" dxfId="7067" priority="16747">
      <formula>IF(CV52=TRUE,TRUE,FALSE)</formula>
    </cfRule>
  </conditionalFormatting>
  <conditionalFormatting sqref="CV53">
    <cfRule type="expression" dxfId="7066" priority="16089">
      <formula>IF(CV54=TRUE,TRUE,FALSE)</formula>
    </cfRule>
  </conditionalFormatting>
  <conditionalFormatting sqref="CV55">
    <cfRule type="expression" dxfId="7065" priority="15803">
      <formula>IF(CV56=TRUE,TRUE,FALSE)</formula>
    </cfRule>
  </conditionalFormatting>
  <conditionalFormatting sqref="CV57">
    <cfRule type="expression" dxfId="7064" priority="15145">
      <formula>IF(CV58=TRUE,TRUE,FALSE)</formula>
    </cfRule>
  </conditionalFormatting>
  <conditionalFormatting sqref="CV59">
    <cfRule type="expression" dxfId="7063" priority="14859">
      <formula>IF(CV60=TRUE,TRUE,FALSE)</formula>
    </cfRule>
  </conditionalFormatting>
  <conditionalFormatting sqref="CV61">
    <cfRule type="expression" dxfId="7062" priority="14201">
      <formula>IF(CV62=TRUE,TRUE,FALSE)</formula>
    </cfRule>
  </conditionalFormatting>
  <conditionalFormatting sqref="CV63">
    <cfRule type="expression" dxfId="7061" priority="13915">
      <formula>IF(CV64=TRUE,TRUE,FALSE)</formula>
    </cfRule>
  </conditionalFormatting>
  <conditionalFormatting sqref="CV65">
    <cfRule type="expression" dxfId="7060" priority="13257">
      <formula>IF(CV66=TRUE,TRUE,FALSE)</formula>
    </cfRule>
  </conditionalFormatting>
  <conditionalFormatting sqref="CV67">
    <cfRule type="expression" dxfId="7059" priority="12971">
      <formula>IF(CV68=TRUE,TRUE,FALSE)</formula>
    </cfRule>
  </conditionalFormatting>
  <conditionalFormatting sqref="CV69">
    <cfRule type="expression" dxfId="7058" priority="12313">
      <formula>IF(CV70=TRUE,TRUE,FALSE)</formula>
    </cfRule>
  </conditionalFormatting>
  <conditionalFormatting sqref="CV71">
    <cfRule type="expression" dxfId="7057" priority="12027">
      <formula>IF(CV72=TRUE,TRUE,FALSE)</formula>
    </cfRule>
  </conditionalFormatting>
  <conditionalFormatting sqref="CV73">
    <cfRule type="expression" dxfId="7056" priority="11369">
      <formula>IF(CV74=TRUE,TRUE,FALSE)</formula>
    </cfRule>
  </conditionalFormatting>
  <conditionalFormatting sqref="CV75">
    <cfRule type="expression" dxfId="7055" priority="11083">
      <formula>IF(CV76=TRUE,TRUE,FALSE)</formula>
    </cfRule>
  </conditionalFormatting>
  <conditionalFormatting sqref="CV77">
    <cfRule type="expression" dxfId="7054" priority="10425">
      <formula>IF(CV78=TRUE,TRUE,FALSE)</formula>
    </cfRule>
  </conditionalFormatting>
  <conditionalFormatting sqref="CV79">
    <cfRule type="expression" dxfId="7053" priority="10139">
      <formula>IF(CV80=TRUE,TRUE,FALSE)</formula>
    </cfRule>
  </conditionalFormatting>
  <conditionalFormatting sqref="CV81">
    <cfRule type="expression" dxfId="7052" priority="9481">
      <formula>IF(CV82=TRUE,TRUE,FALSE)</formula>
    </cfRule>
  </conditionalFormatting>
  <conditionalFormatting sqref="CV83">
    <cfRule type="expression" dxfId="7051" priority="9195">
      <formula>IF(CV84=TRUE,TRUE,FALSE)</formula>
    </cfRule>
  </conditionalFormatting>
  <conditionalFormatting sqref="CV85">
    <cfRule type="expression" dxfId="7050" priority="8537">
      <formula>IF(CV86=TRUE,TRUE,FALSE)</formula>
    </cfRule>
  </conditionalFormatting>
  <conditionalFormatting sqref="CV87">
    <cfRule type="expression" dxfId="7049" priority="8251">
      <formula>IF(CV88=TRUE,TRUE,FALSE)</formula>
    </cfRule>
  </conditionalFormatting>
  <conditionalFormatting sqref="CV89">
    <cfRule type="expression" dxfId="7048" priority="7593">
      <formula>IF(CV90=TRUE,TRUE,FALSE)</formula>
    </cfRule>
  </conditionalFormatting>
  <conditionalFormatting sqref="CV91">
    <cfRule type="expression" dxfId="7047" priority="7307">
      <formula>IF(CV92=TRUE,TRUE,FALSE)</formula>
    </cfRule>
  </conditionalFormatting>
  <conditionalFormatting sqref="CV93">
    <cfRule type="expression" dxfId="7046" priority="6649">
      <formula>IF(CV94=TRUE,TRUE,FALSE)</formula>
    </cfRule>
  </conditionalFormatting>
  <conditionalFormatting sqref="CV95">
    <cfRule type="expression" dxfId="7045" priority="6363">
      <formula>IF(CV96=TRUE,TRUE,FALSE)</formula>
    </cfRule>
    <cfRule type="expression" dxfId="7044" priority="6362">
      <formula>IF(OR(CV$39="S / VC-Lot",CV$39="ST-Lot",CV$39="PT1",CV$39="PT2",CV$39="SOP",CV$39="SOP + 90 days"),TRUE,FALSE)</formula>
    </cfRule>
  </conditionalFormatting>
  <conditionalFormatting sqref="CV97">
    <cfRule type="expression" dxfId="7043" priority="5705">
      <formula>IF(CV98=TRUE,TRUE,FALSE)</formula>
    </cfRule>
  </conditionalFormatting>
  <conditionalFormatting sqref="CV99">
    <cfRule type="expression" dxfId="7042" priority="5419">
      <formula>IF(CV100=TRUE,TRUE,FALSE)</formula>
    </cfRule>
    <cfRule type="expression" dxfId="7041" priority="5418">
      <formula>IF(OR(CV$39="S / VC-Lot",CV$39="ST-Lot",CV$39="PT1",CV$39="PT2",CV$39="SOP",CV$39="SOP + 90 days"),TRUE,FALSE)</formula>
    </cfRule>
  </conditionalFormatting>
  <conditionalFormatting sqref="CV101">
    <cfRule type="expression" dxfId="7040" priority="4761">
      <formula>IF(CV102=TRUE,TRUE,FALSE)</formula>
    </cfRule>
  </conditionalFormatting>
  <conditionalFormatting sqref="CV103">
    <cfRule type="expression" dxfId="7039" priority="4474">
      <formula>IF(OR(CV$39="S / VC-Lot",CV$39="ST-Lot",CV$39="PT1",CV$39="PT2",CV$39="SOP",CV$39="SOP + 90 days"),TRUE,FALSE)</formula>
    </cfRule>
    <cfRule type="expression" dxfId="7038" priority="4475">
      <formula>IF(CV104=TRUE,TRUE,FALSE)</formula>
    </cfRule>
  </conditionalFormatting>
  <conditionalFormatting sqref="CV105">
    <cfRule type="expression" dxfId="7037" priority="3817">
      <formula>IF(CV106=TRUE,TRUE,FALSE)</formula>
    </cfRule>
  </conditionalFormatting>
  <conditionalFormatting sqref="CV107">
    <cfRule type="expression" dxfId="7036" priority="3531">
      <formula>IF(CV108=TRUE,TRUE,FALSE)</formula>
    </cfRule>
    <cfRule type="expression" dxfId="7035" priority="3530">
      <formula>IF(OR(CV$39="S / VC-Lot",CV$39="ST-Lot",CV$39="PT1",CV$39="PT2",CV$39="SOP",CV$39="SOP + 90 days"),TRUE,FALSE)</formula>
    </cfRule>
  </conditionalFormatting>
  <conditionalFormatting sqref="CV109">
    <cfRule type="expression" dxfId="7034" priority="2873">
      <formula>IF(CV110=TRUE,TRUE,FALSE)</formula>
    </cfRule>
  </conditionalFormatting>
  <conditionalFormatting sqref="CV111">
    <cfRule type="expression" dxfId="7033" priority="2586">
      <formula>IF(OR(CV$39="S / VC-Lot",CV$39="ST-Lot",CV$39="PT1",CV$39="PT2",CV$39="SOP",CV$39="SOP + 90 days"),TRUE,FALSE)</formula>
    </cfRule>
    <cfRule type="expression" dxfId="7032" priority="2587">
      <formula>IF(CV112=TRUE,TRUE,FALSE)</formula>
    </cfRule>
  </conditionalFormatting>
  <conditionalFormatting sqref="CV113">
    <cfRule type="expression" dxfId="7031" priority="1643">
      <formula>IF(CV114=TRUE,TRUE,FALSE)</formula>
    </cfRule>
  </conditionalFormatting>
  <conditionalFormatting sqref="CV115">
    <cfRule type="expression" dxfId="7030" priority="1546">
      <formula>IF(OR(CV$39="S / VC-Lot",CV$39="ST-Lot",CV$39="PT1",CV$39="PT2",CV$39="SOP",CV$39="SOP + 90 days"),TRUE,FALSE)</formula>
    </cfRule>
    <cfRule type="expression" dxfId="7029" priority="1547">
      <formula>IF(CV116=TRUE,TRUE,FALSE)</formula>
    </cfRule>
  </conditionalFormatting>
  <conditionalFormatting sqref="CV117">
    <cfRule type="expression" dxfId="7028" priority="1451">
      <formula>IF(CV118=TRUE,TRUE,FALSE)</formula>
    </cfRule>
  </conditionalFormatting>
  <conditionalFormatting sqref="CV119">
    <cfRule type="expression" dxfId="7027" priority="1355">
      <formula>IF(CV120=TRUE,TRUE,FALSE)</formula>
    </cfRule>
    <cfRule type="expression" dxfId="7026" priority="1354">
      <formula>IF(OR(CV$39="S / VC-Lot",CV$39="ST-Lot",CV$39="PT1",CV$39="PT2",CV$39="SOP",CV$39="SOP + 90 days"),TRUE,FALSE)</formula>
    </cfRule>
  </conditionalFormatting>
  <conditionalFormatting sqref="CW45">
    <cfRule type="expression" dxfId="7025" priority="17975">
      <formula>IF(CW46=TRUE,TRUE,FALSE)</formula>
    </cfRule>
  </conditionalFormatting>
  <conditionalFormatting sqref="CW47">
    <cfRule type="expression" dxfId="7024" priority="17689">
      <formula>IF(CW48=TRUE,TRUE,FALSE)</formula>
    </cfRule>
  </conditionalFormatting>
  <conditionalFormatting sqref="CW49">
    <cfRule type="expression" dxfId="7023" priority="17031">
      <formula>IF(CW50=TRUE,TRUE,FALSE)</formula>
    </cfRule>
  </conditionalFormatting>
  <conditionalFormatting sqref="CW51">
    <cfRule type="expression" dxfId="7022" priority="16745">
      <formula>IF(CW52=TRUE,TRUE,FALSE)</formula>
    </cfRule>
  </conditionalFormatting>
  <conditionalFormatting sqref="CW53">
    <cfRule type="expression" dxfId="7021" priority="16087">
      <formula>IF(CW54=TRUE,TRUE,FALSE)</formula>
    </cfRule>
  </conditionalFormatting>
  <conditionalFormatting sqref="CW55">
    <cfRule type="expression" dxfId="7020" priority="15801">
      <formula>IF(CW56=TRUE,TRUE,FALSE)</formula>
    </cfRule>
  </conditionalFormatting>
  <conditionalFormatting sqref="CW57">
    <cfRule type="expression" dxfId="7019" priority="15143">
      <formula>IF(CW58=TRUE,TRUE,FALSE)</formula>
    </cfRule>
  </conditionalFormatting>
  <conditionalFormatting sqref="CW59">
    <cfRule type="expression" dxfId="7018" priority="14857">
      <formula>IF(CW60=TRUE,TRUE,FALSE)</formula>
    </cfRule>
  </conditionalFormatting>
  <conditionalFormatting sqref="CW61">
    <cfRule type="expression" dxfId="7017" priority="14199">
      <formula>IF(CW62=TRUE,TRUE,FALSE)</formula>
    </cfRule>
  </conditionalFormatting>
  <conditionalFormatting sqref="CW63">
    <cfRule type="expression" dxfId="7016" priority="13913">
      <formula>IF(CW64=TRUE,TRUE,FALSE)</formula>
    </cfRule>
  </conditionalFormatting>
  <conditionalFormatting sqref="CW65">
    <cfRule type="expression" dxfId="7015" priority="13255">
      <formula>IF(CW66=TRUE,TRUE,FALSE)</formula>
    </cfRule>
  </conditionalFormatting>
  <conditionalFormatting sqref="CW67">
    <cfRule type="expression" dxfId="7014" priority="12969">
      <formula>IF(CW68=TRUE,TRUE,FALSE)</formula>
    </cfRule>
  </conditionalFormatting>
  <conditionalFormatting sqref="CW69">
    <cfRule type="expression" dxfId="7013" priority="12311">
      <formula>IF(CW70=TRUE,TRUE,FALSE)</formula>
    </cfRule>
  </conditionalFormatting>
  <conditionalFormatting sqref="CW71">
    <cfRule type="expression" dxfId="7012" priority="12025">
      <formula>IF(CW72=TRUE,TRUE,FALSE)</formula>
    </cfRule>
  </conditionalFormatting>
  <conditionalFormatting sqref="CW73">
    <cfRule type="expression" dxfId="7011" priority="11367">
      <formula>IF(CW74=TRUE,TRUE,FALSE)</formula>
    </cfRule>
  </conditionalFormatting>
  <conditionalFormatting sqref="CW75">
    <cfRule type="expression" dxfId="7010" priority="11081">
      <formula>IF(CW76=TRUE,TRUE,FALSE)</formula>
    </cfRule>
  </conditionalFormatting>
  <conditionalFormatting sqref="CW77">
    <cfRule type="expression" dxfId="7009" priority="10423">
      <formula>IF(CW78=TRUE,TRUE,FALSE)</formula>
    </cfRule>
  </conditionalFormatting>
  <conditionalFormatting sqref="CW79">
    <cfRule type="expression" dxfId="7008" priority="10137">
      <formula>IF(CW80=TRUE,TRUE,FALSE)</formula>
    </cfRule>
  </conditionalFormatting>
  <conditionalFormatting sqref="CW81">
    <cfRule type="expression" dxfId="7007" priority="9479">
      <formula>IF(CW82=TRUE,TRUE,FALSE)</formula>
    </cfRule>
  </conditionalFormatting>
  <conditionalFormatting sqref="CW83">
    <cfRule type="expression" dxfId="7006" priority="9193">
      <formula>IF(CW84=TRUE,TRUE,FALSE)</formula>
    </cfRule>
  </conditionalFormatting>
  <conditionalFormatting sqref="CW85">
    <cfRule type="expression" dxfId="7005" priority="8535">
      <formula>IF(CW86=TRUE,TRUE,FALSE)</formula>
    </cfRule>
  </conditionalFormatting>
  <conditionalFormatting sqref="CW87">
    <cfRule type="expression" dxfId="7004" priority="8249">
      <formula>IF(CW88=TRUE,TRUE,FALSE)</formula>
    </cfRule>
  </conditionalFormatting>
  <conditionalFormatting sqref="CW89">
    <cfRule type="expression" dxfId="7003" priority="7591">
      <formula>IF(CW90=TRUE,TRUE,FALSE)</formula>
    </cfRule>
  </conditionalFormatting>
  <conditionalFormatting sqref="CW91">
    <cfRule type="expression" dxfId="7002" priority="7305">
      <formula>IF(CW92=TRUE,TRUE,FALSE)</formula>
    </cfRule>
  </conditionalFormatting>
  <conditionalFormatting sqref="CW93">
    <cfRule type="expression" dxfId="7001" priority="6647">
      <formula>IF(CW94=TRUE,TRUE,FALSE)</formula>
    </cfRule>
  </conditionalFormatting>
  <conditionalFormatting sqref="CW95">
    <cfRule type="expression" dxfId="7000" priority="6361">
      <formula>IF(CW96=TRUE,TRUE,FALSE)</formula>
    </cfRule>
    <cfRule type="expression" dxfId="6999" priority="6360">
      <formula>IF(OR(CW$39="S / VC-Lot",CW$39="ST-Lot",CW$39="PT1",CW$39="PT2",CW$39="SOP",CW$39="SOP + 90 days"),TRUE,FALSE)</formula>
    </cfRule>
  </conditionalFormatting>
  <conditionalFormatting sqref="CW97">
    <cfRule type="expression" dxfId="6998" priority="5703">
      <formula>IF(CW98=TRUE,TRUE,FALSE)</formula>
    </cfRule>
  </conditionalFormatting>
  <conditionalFormatting sqref="CW99">
    <cfRule type="expression" dxfId="6997" priority="5416">
      <formula>IF(OR(CW$39="S / VC-Lot",CW$39="ST-Lot",CW$39="PT1",CW$39="PT2",CW$39="SOP",CW$39="SOP + 90 days"),TRUE,FALSE)</formula>
    </cfRule>
    <cfRule type="expression" dxfId="6996" priority="5417">
      <formula>IF(CW100=TRUE,TRUE,FALSE)</formula>
    </cfRule>
  </conditionalFormatting>
  <conditionalFormatting sqref="CW101">
    <cfRule type="expression" dxfId="6995" priority="4759">
      <formula>IF(CW102=TRUE,TRUE,FALSE)</formula>
    </cfRule>
  </conditionalFormatting>
  <conditionalFormatting sqref="CW103">
    <cfRule type="expression" dxfId="6994" priority="4473">
      <formula>IF(CW104=TRUE,TRUE,FALSE)</formula>
    </cfRule>
    <cfRule type="expression" dxfId="6993" priority="4472">
      <formula>IF(OR(CW$39="S / VC-Lot",CW$39="ST-Lot",CW$39="PT1",CW$39="PT2",CW$39="SOP",CW$39="SOP + 90 days"),TRUE,FALSE)</formula>
    </cfRule>
  </conditionalFormatting>
  <conditionalFormatting sqref="CW105">
    <cfRule type="expression" dxfId="6992" priority="3815">
      <formula>IF(CW106=TRUE,TRUE,FALSE)</formula>
    </cfRule>
  </conditionalFormatting>
  <conditionalFormatting sqref="CW107">
    <cfRule type="expression" dxfId="6991" priority="3528">
      <formula>IF(OR(CW$39="S / VC-Lot",CW$39="ST-Lot",CW$39="PT1",CW$39="PT2",CW$39="SOP",CW$39="SOP + 90 days"),TRUE,FALSE)</formula>
    </cfRule>
    <cfRule type="expression" dxfId="6990" priority="3529">
      <formula>IF(CW108=TRUE,TRUE,FALSE)</formula>
    </cfRule>
  </conditionalFormatting>
  <conditionalFormatting sqref="CW109">
    <cfRule type="expression" dxfId="6989" priority="2871">
      <formula>IF(CW110=TRUE,TRUE,FALSE)</formula>
    </cfRule>
  </conditionalFormatting>
  <conditionalFormatting sqref="CW111">
    <cfRule type="expression" dxfId="6988" priority="2584">
      <formula>IF(OR(CW$39="S / VC-Lot",CW$39="ST-Lot",CW$39="PT1",CW$39="PT2",CW$39="SOP",CW$39="SOP + 90 days"),TRUE,FALSE)</formula>
    </cfRule>
    <cfRule type="expression" dxfId="6987" priority="2585">
      <formula>IF(CW112=TRUE,TRUE,FALSE)</formula>
    </cfRule>
  </conditionalFormatting>
  <conditionalFormatting sqref="CW113">
    <cfRule type="expression" dxfId="6986" priority="1641">
      <formula>IF(CW114=TRUE,TRUE,FALSE)</formula>
    </cfRule>
  </conditionalFormatting>
  <conditionalFormatting sqref="CW115">
    <cfRule type="expression" dxfId="6985" priority="1544">
      <formula>IF(OR(CW$39="S / VC-Lot",CW$39="ST-Lot",CW$39="PT1",CW$39="PT2",CW$39="SOP",CW$39="SOP + 90 days"),TRUE,FALSE)</formula>
    </cfRule>
    <cfRule type="expression" dxfId="6984" priority="1545">
      <formula>IF(CW116=TRUE,TRUE,FALSE)</formula>
    </cfRule>
  </conditionalFormatting>
  <conditionalFormatting sqref="CW117">
    <cfRule type="expression" dxfId="6983" priority="1449">
      <formula>IF(CW118=TRUE,TRUE,FALSE)</formula>
    </cfRule>
  </conditionalFormatting>
  <conditionalFormatting sqref="CW119">
    <cfRule type="expression" dxfId="6982" priority="1353">
      <formula>IF(CW120=TRUE,TRUE,FALSE)</formula>
    </cfRule>
    <cfRule type="expression" dxfId="6981" priority="1352">
      <formula>IF(OR(CW$39="S / VC-Lot",CW$39="ST-Lot",CW$39="PT1",CW$39="PT2",CW$39="SOP",CW$39="SOP + 90 days"),TRUE,FALSE)</formula>
    </cfRule>
  </conditionalFormatting>
  <conditionalFormatting sqref="CX45">
    <cfRule type="expression" dxfId="6980" priority="17973">
      <formula>IF(CX46=TRUE,TRUE,FALSE)</formula>
    </cfRule>
  </conditionalFormatting>
  <conditionalFormatting sqref="CX47">
    <cfRule type="expression" dxfId="6979" priority="17687">
      <formula>IF(CX48=TRUE,TRUE,FALSE)</formula>
    </cfRule>
  </conditionalFormatting>
  <conditionalFormatting sqref="CX49">
    <cfRule type="expression" dxfId="6978" priority="17029">
      <formula>IF(CX50=TRUE,TRUE,FALSE)</formula>
    </cfRule>
  </conditionalFormatting>
  <conditionalFormatting sqref="CX51">
    <cfRule type="expression" dxfId="6977" priority="16743">
      <formula>IF(CX52=TRUE,TRUE,FALSE)</formula>
    </cfRule>
  </conditionalFormatting>
  <conditionalFormatting sqref="CX53">
    <cfRule type="expression" dxfId="6976" priority="16085">
      <formula>IF(CX54=TRUE,TRUE,FALSE)</formula>
    </cfRule>
  </conditionalFormatting>
  <conditionalFormatting sqref="CX55">
    <cfRule type="expression" dxfId="6975" priority="15799">
      <formula>IF(CX56=TRUE,TRUE,FALSE)</formula>
    </cfRule>
  </conditionalFormatting>
  <conditionalFormatting sqref="CX57">
    <cfRule type="expression" dxfId="6974" priority="15141">
      <formula>IF(CX58=TRUE,TRUE,FALSE)</formula>
    </cfRule>
  </conditionalFormatting>
  <conditionalFormatting sqref="CX59">
    <cfRule type="expression" dxfId="6973" priority="14855">
      <formula>IF(CX60=TRUE,TRUE,FALSE)</formula>
    </cfRule>
  </conditionalFormatting>
  <conditionalFormatting sqref="CX61">
    <cfRule type="expression" dxfId="6972" priority="14197">
      <formula>IF(CX62=TRUE,TRUE,FALSE)</formula>
    </cfRule>
  </conditionalFormatting>
  <conditionalFormatting sqref="CX63">
    <cfRule type="expression" dxfId="6971" priority="13911">
      <formula>IF(CX64=TRUE,TRUE,FALSE)</formula>
    </cfRule>
  </conditionalFormatting>
  <conditionalFormatting sqref="CX65">
    <cfRule type="expression" dxfId="6970" priority="13253">
      <formula>IF(CX66=TRUE,TRUE,FALSE)</formula>
    </cfRule>
  </conditionalFormatting>
  <conditionalFormatting sqref="CX67">
    <cfRule type="expression" dxfId="6969" priority="12967">
      <formula>IF(CX68=TRUE,TRUE,FALSE)</formula>
    </cfRule>
  </conditionalFormatting>
  <conditionalFormatting sqref="CX69">
    <cfRule type="expression" dxfId="6968" priority="12309">
      <formula>IF(CX70=TRUE,TRUE,FALSE)</formula>
    </cfRule>
  </conditionalFormatting>
  <conditionalFormatting sqref="CX71">
    <cfRule type="expression" dxfId="6967" priority="12023">
      <formula>IF(CX72=TRUE,TRUE,FALSE)</formula>
    </cfRule>
  </conditionalFormatting>
  <conditionalFormatting sqref="CX73">
    <cfRule type="expression" dxfId="6966" priority="11365">
      <formula>IF(CX74=TRUE,TRUE,FALSE)</formula>
    </cfRule>
  </conditionalFormatting>
  <conditionalFormatting sqref="CX75">
    <cfRule type="expression" dxfId="6965" priority="11079">
      <formula>IF(CX76=TRUE,TRUE,FALSE)</formula>
    </cfRule>
  </conditionalFormatting>
  <conditionalFormatting sqref="CX77">
    <cfRule type="expression" dxfId="6964" priority="10421">
      <formula>IF(CX78=TRUE,TRUE,FALSE)</formula>
    </cfRule>
  </conditionalFormatting>
  <conditionalFormatting sqref="CX79">
    <cfRule type="expression" dxfId="6963" priority="10135">
      <formula>IF(CX80=TRUE,TRUE,FALSE)</formula>
    </cfRule>
  </conditionalFormatting>
  <conditionalFormatting sqref="CX81">
    <cfRule type="expression" dxfId="6962" priority="9477">
      <formula>IF(CX82=TRUE,TRUE,FALSE)</formula>
    </cfRule>
  </conditionalFormatting>
  <conditionalFormatting sqref="CX83">
    <cfRule type="expression" dxfId="6961" priority="9191">
      <formula>IF(CX84=TRUE,TRUE,FALSE)</formula>
    </cfRule>
  </conditionalFormatting>
  <conditionalFormatting sqref="CX85">
    <cfRule type="expression" dxfId="6960" priority="8533">
      <formula>IF(CX86=TRUE,TRUE,FALSE)</formula>
    </cfRule>
  </conditionalFormatting>
  <conditionalFormatting sqref="CX87">
    <cfRule type="expression" dxfId="6959" priority="8247">
      <formula>IF(CX88=TRUE,TRUE,FALSE)</formula>
    </cfRule>
  </conditionalFormatting>
  <conditionalFormatting sqref="CX89">
    <cfRule type="expression" dxfId="6958" priority="7589">
      <formula>IF(CX90=TRUE,TRUE,FALSE)</formula>
    </cfRule>
  </conditionalFormatting>
  <conditionalFormatting sqref="CX91">
    <cfRule type="expression" dxfId="6957" priority="7303">
      <formula>IF(CX92=TRUE,TRUE,FALSE)</formula>
    </cfRule>
  </conditionalFormatting>
  <conditionalFormatting sqref="CX93">
    <cfRule type="expression" dxfId="6956" priority="6645">
      <formula>IF(CX94=TRUE,TRUE,FALSE)</formula>
    </cfRule>
  </conditionalFormatting>
  <conditionalFormatting sqref="CX95">
    <cfRule type="expression" dxfId="6955" priority="6359">
      <formula>IF(CX96=TRUE,TRUE,FALSE)</formula>
    </cfRule>
    <cfRule type="expression" dxfId="6954" priority="6358">
      <formula>IF(OR(CX$39="S / VC-Lot",CX$39="ST-Lot",CX$39="PT1",CX$39="PT2",CX$39="SOP",CX$39="SOP + 90 days"),TRUE,FALSE)</formula>
    </cfRule>
  </conditionalFormatting>
  <conditionalFormatting sqref="CX97">
    <cfRule type="expression" dxfId="6953" priority="5701">
      <formula>IF(CX98=TRUE,TRUE,FALSE)</formula>
    </cfRule>
  </conditionalFormatting>
  <conditionalFormatting sqref="CX99">
    <cfRule type="expression" dxfId="6952" priority="5414">
      <formula>IF(OR(CX$39="S / VC-Lot",CX$39="ST-Lot",CX$39="PT1",CX$39="PT2",CX$39="SOP",CX$39="SOP + 90 days"),TRUE,FALSE)</formula>
    </cfRule>
    <cfRule type="expression" dxfId="6951" priority="5415">
      <formula>IF(CX100=TRUE,TRUE,FALSE)</formula>
    </cfRule>
  </conditionalFormatting>
  <conditionalFormatting sqref="CX101">
    <cfRule type="expression" dxfId="6950" priority="4757">
      <formula>IF(CX102=TRUE,TRUE,FALSE)</formula>
    </cfRule>
  </conditionalFormatting>
  <conditionalFormatting sqref="CX103">
    <cfRule type="expression" dxfId="6949" priority="4470">
      <formula>IF(OR(CX$39="S / VC-Lot",CX$39="ST-Lot",CX$39="PT1",CX$39="PT2",CX$39="SOP",CX$39="SOP + 90 days"),TRUE,FALSE)</formula>
    </cfRule>
    <cfRule type="expression" dxfId="6948" priority="4471">
      <formula>IF(CX104=TRUE,TRUE,FALSE)</formula>
    </cfRule>
  </conditionalFormatting>
  <conditionalFormatting sqref="CX105">
    <cfRule type="expression" dxfId="6947" priority="3813">
      <formula>IF(CX106=TRUE,TRUE,FALSE)</formula>
    </cfRule>
  </conditionalFormatting>
  <conditionalFormatting sqref="CX107">
    <cfRule type="expression" dxfId="6946" priority="3526">
      <formula>IF(OR(CX$39="S / VC-Lot",CX$39="ST-Lot",CX$39="PT1",CX$39="PT2",CX$39="SOP",CX$39="SOP + 90 days"),TRUE,FALSE)</formula>
    </cfRule>
    <cfRule type="expression" dxfId="6945" priority="3527">
      <formula>IF(CX108=TRUE,TRUE,FALSE)</formula>
    </cfRule>
  </conditionalFormatting>
  <conditionalFormatting sqref="CX109">
    <cfRule type="expression" dxfId="6944" priority="2869">
      <formula>IF(CX110=TRUE,TRUE,FALSE)</formula>
    </cfRule>
  </conditionalFormatting>
  <conditionalFormatting sqref="CX111">
    <cfRule type="expression" dxfId="6943" priority="2582">
      <formula>IF(OR(CX$39="S / VC-Lot",CX$39="ST-Lot",CX$39="PT1",CX$39="PT2",CX$39="SOP",CX$39="SOP + 90 days"),TRUE,FALSE)</formula>
    </cfRule>
    <cfRule type="expression" dxfId="6942" priority="2583">
      <formula>IF(CX112=TRUE,TRUE,FALSE)</formula>
    </cfRule>
  </conditionalFormatting>
  <conditionalFormatting sqref="CX113">
    <cfRule type="expression" dxfId="6941" priority="1639">
      <formula>IF(CX114=TRUE,TRUE,FALSE)</formula>
    </cfRule>
  </conditionalFormatting>
  <conditionalFormatting sqref="CX115">
    <cfRule type="expression" dxfId="6940" priority="1542">
      <formula>IF(OR(CX$39="S / VC-Lot",CX$39="ST-Lot",CX$39="PT1",CX$39="PT2",CX$39="SOP",CX$39="SOP + 90 days"),TRUE,FALSE)</formula>
    </cfRule>
    <cfRule type="expression" dxfId="6939" priority="1543">
      <formula>IF(CX116=TRUE,TRUE,FALSE)</formula>
    </cfRule>
  </conditionalFormatting>
  <conditionalFormatting sqref="CX117">
    <cfRule type="expression" dxfId="6938" priority="1447">
      <formula>IF(CX118=TRUE,TRUE,FALSE)</formula>
    </cfRule>
  </conditionalFormatting>
  <conditionalFormatting sqref="CX119">
    <cfRule type="expression" dxfId="6937" priority="1351">
      <formula>IF(CX120=TRUE,TRUE,FALSE)</formula>
    </cfRule>
    <cfRule type="expression" dxfId="6936" priority="1350">
      <formula>IF(OR(CX$39="S / VC-Lot",CX$39="ST-Lot",CX$39="PT1",CX$39="PT2",CX$39="SOP",CX$39="SOP + 90 days"),TRUE,FALSE)</formula>
    </cfRule>
  </conditionalFormatting>
  <conditionalFormatting sqref="CY45">
    <cfRule type="expression" dxfId="6935" priority="17971">
      <formula>IF(CY46=TRUE,TRUE,FALSE)</formula>
    </cfRule>
  </conditionalFormatting>
  <conditionalFormatting sqref="CY47">
    <cfRule type="expression" dxfId="6934" priority="17685">
      <formula>IF(CY48=TRUE,TRUE,FALSE)</formula>
    </cfRule>
  </conditionalFormatting>
  <conditionalFormatting sqref="CY49">
    <cfRule type="expression" dxfId="6933" priority="17027">
      <formula>IF(CY50=TRUE,TRUE,FALSE)</formula>
    </cfRule>
  </conditionalFormatting>
  <conditionalFormatting sqref="CY51">
    <cfRule type="expression" dxfId="6932" priority="16741">
      <formula>IF(CY52=TRUE,TRUE,FALSE)</formula>
    </cfRule>
  </conditionalFormatting>
  <conditionalFormatting sqref="CY53">
    <cfRule type="expression" dxfId="6931" priority="16083">
      <formula>IF(CY54=TRUE,TRUE,FALSE)</formula>
    </cfRule>
  </conditionalFormatting>
  <conditionalFormatting sqref="CY55">
    <cfRule type="expression" dxfId="6930" priority="15797">
      <formula>IF(CY56=TRUE,TRUE,FALSE)</formula>
    </cfRule>
  </conditionalFormatting>
  <conditionalFormatting sqref="CY57">
    <cfRule type="expression" dxfId="6929" priority="15139">
      <formula>IF(CY58=TRUE,TRUE,FALSE)</formula>
    </cfRule>
  </conditionalFormatting>
  <conditionalFormatting sqref="CY59">
    <cfRule type="expression" dxfId="6928" priority="14853">
      <formula>IF(CY60=TRUE,TRUE,FALSE)</formula>
    </cfRule>
  </conditionalFormatting>
  <conditionalFormatting sqref="CY61">
    <cfRule type="expression" dxfId="6927" priority="14195">
      <formula>IF(CY62=TRUE,TRUE,FALSE)</formula>
    </cfRule>
  </conditionalFormatting>
  <conditionalFormatting sqref="CY63">
    <cfRule type="expression" dxfId="6926" priority="13909">
      <formula>IF(CY64=TRUE,TRUE,FALSE)</formula>
    </cfRule>
  </conditionalFormatting>
  <conditionalFormatting sqref="CY65">
    <cfRule type="expression" dxfId="6925" priority="13251">
      <formula>IF(CY66=TRUE,TRUE,FALSE)</formula>
    </cfRule>
  </conditionalFormatting>
  <conditionalFormatting sqref="CY67">
    <cfRule type="expression" dxfId="6924" priority="12965">
      <formula>IF(CY68=TRUE,TRUE,FALSE)</formula>
    </cfRule>
  </conditionalFormatting>
  <conditionalFormatting sqref="CY69">
    <cfRule type="expression" dxfId="6923" priority="12307">
      <formula>IF(CY70=TRUE,TRUE,FALSE)</formula>
    </cfRule>
  </conditionalFormatting>
  <conditionalFormatting sqref="CY71">
    <cfRule type="expression" dxfId="6922" priority="12021">
      <formula>IF(CY72=TRUE,TRUE,FALSE)</formula>
    </cfRule>
  </conditionalFormatting>
  <conditionalFormatting sqref="CY73">
    <cfRule type="expression" dxfId="6921" priority="11363">
      <formula>IF(CY74=TRUE,TRUE,FALSE)</formula>
    </cfRule>
  </conditionalFormatting>
  <conditionalFormatting sqref="CY75">
    <cfRule type="expression" dxfId="6920" priority="11077">
      <formula>IF(CY76=TRUE,TRUE,FALSE)</formula>
    </cfRule>
  </conditionalFormatting>
  <conditionalFormatting sqref="CY77">
    <cfRule type="expression" dxfId="6919" priority="10419">
      <formula>IF(CY78=TRUE,TRUE,FALSE)</formula>
    </cfRule>
  </conditionalFormatting>
  <conditionalFormatting sqref="CY79">
    <cfRule type="expression" dxfId="6918" priority="10133">
      <formula>IF(CY80=TRUE,TRUE,FALSE)</formula>
    </cfRule>
  </conditionalFormatting>
  <conditionalFormatting sqref="CY81">
    <cfRule type="expression" dxfId="6917" priority="9475">
      <formula>IF(CY82=TRUE,TRUE,FALSE)</formula>
    </cfRule>
  </conditionalFormatting>
  <conditionalFormatting sqref="CY83">
    <cfRule type="expression" dxfId="6916" priority="9189">
      <formula>IF(CY84=TRUE,TRUE,FALSE)</formula>
    </cfRule>
  </conditionalFormatting>
  <conditionalFormatting sqref="CY85">
    <cfRule type="expression" dxfId="6915" priority="8531">
      <formula>IF(CY86=TRUE,TRUE,FALSE)</formula>
    </cfRule>
  </conditionalFormatting>
  <conditionalFormatting sqref="CY87">
    <cfRule type="expression" dxfId="6914" priority="8245">
      <formula>IF(CY88=TRUE,TRUE,FALSE)</formula>
    </cfRule>
  </conditionalFormatting>
  <conditionalFormatting sqref="CY89">
    <cfRule type="expression" dxfId="6913" priority="7587">
      <formula>IF(CY90=TRUE,TRUE,FALSE)</formula>
    </cfRule>
  </conditionalFormatting>
  <conditionalFormatting sqref="CY91">
    <cfRule type="expression" dxfId="6912" priority="7301">
      <formula>IF(CY92=TRUE,TRUE,FALSE)</formula>
    </cfRule>
  </conditionalFormatting>
  <conditionalFormatting sqref="CY93">
    <cfRule type="expression" dxfId="6911" priority="6643">
      <formula>IF(CY94=TRUE,TRUE,FALSE)</formula>
    </cfRule>
  </conditionalFormatting>
  <conditionalFormatting sqref="CY95">
    <cfRule type="expression" dxfId="6910" priority="6357">
      <formula>IF(CY96=TRUE,TRUE,FALSE)</formula>
    </cfRule>
    <cfRule type="expression" dxfId="6909" priority="6356">
      <formula>IF(OR(CY$39="S / VC-Lot",CY$39="ST-Lot",CY$39="PT1",CY$39="PT2",CY$39="SOP",CY$39="SOP + 90 days"),TRUE,FALSE)</formula>
    </cfRule>
  </conditionalFormatting>
  <conditionalFormatting sqref="CY97">
    <cfRule type="expression" dxfId="6908" priority="5699">
      <formula>IF(CY98=TRUE,TRUE,FALSE)</formula>
    </cfRule>
  </conditionalFormatting>
  <conditionalFormatting sqref="CY99">
    <cfRule type="expression" dxfId="6907" priority="5412">
      <formula>IF(OR(CY$39="S / VC-Lot",CY$39="ST-Lot",CY$39="PT1",CY$39="PT2",CY$39="SOP",CY$39="SOP + 90 days"),TRUE,FALSE)</formula>
    </cfRule>
    <cfRule type="expression" dxfId="6906" priority="5413">
      <formula>IF(CY100=TRUE,TRUE,FALSE)</formula>
    </cfRule>
  </conditionalFormatting>
  <conditionalFormatting sqref="CY101">
    <cfRule type="expression" dxfId="6905" priority="4755">
      <formula>IF(CY102=TRUE,TRUE,FALSE)</formula>
    </cfRule>
  </conditionalFormatting>
  <conditionalFormatting sqref="CY103">
    <cfRule type="expression" dxfId="6904" priority="4469">
      <formula>IF(CY104=TRUE,TRUE,FALSE)</formula>
    </cfRule>
    <cfRule type="expression" dxfId="6903" priority="4468">
      <formula>IF(OR(CY$39="S / VC-Lot",CY$39="ST-Lot",CY$39="PT1",CY$39="PT2",CY$39="SOP",CY$39="SOP + 90 days"),TRUE,FALSE)</formula>
    </cfRule>
  </conditionalFormatting>
  <conditionalFormatting sqref="CY105">
    <cfRule type="expression" dxfId="6902" priority="3811">
      <formula>IF(CY106=TRUE,TRUE,FALSE)</formula>
    </cfRule>
  </conditionalFormatting>
  <conditionalFormatting sqref="CY107">
    <cfRule type="expression" dxfId="6901" priority="3524">
      <formula>IF(OR(CY$39="S / VC-Lot",CY$39="ST-Lot",CY$39="PT1",CY$39="PT2",CY$39="SOP",CY$39="SOP + 90 days"),TRUE,FALSE)</formula>
    </cfRule>
    <cfRule type="expression" dxfId="6900" priority="3525">
      <formula>IF(CY108=TRUE,TRUE,FALSE)</formula>
    </cfRule>
  </conditionalFormatting>
  <conditionalFormatting sqref="CY109">
    <cfRule type="expression" dxfId="6899" priority="2867">
      <formula>IF(CY110=TRUE,TRUE,FALSE)</formula>
    </cfRule>
  </conditionalFormatting>
  <conditionalFormatting sqref="CY111">
    <cfRule type="expression" dxfId="6898" priority="2580">
      <formula>IF(OR(CY$39="S / VC-Lot",CY$39="ST-Lot",CY$39="PT1",CY$39="PT2",CY$39="SOP",CY$39="SOP + 90 days"),TRUE,FALSE)</formula>
    </cfRule>
    <cfRule type="expression" dxfId="6897" priority="2581">
      <formula>IF(CY112=TRUE,TRUE,FALSE)</formula>
    </cfRule>
  </conditionalFormatting>
  <conditionalFormatting sqref="CY113">
    <cfRule type="expression" dxfId="6896" priority="1637">
      <formula>IF(CY114=TRUE,TRUE,FALSE)</formula>
    </cfRule>
  </conditionalFormatting>
  <conditionalFormatting sqref="CY115">
    <cfRule type="expression" dxfId="6895" priority="1540">
      <formula>IF(OR(CY$39="S / VC-Lot",CY$39="ST-Lot",CY$39="PT1",CY$39="PT2",CY$39="SOP",CY$39="SOP + 90 days"),TRUE,FALSE)</formula>
    </cfRule>
    <cfRule type="expression" dxfId="6894" priority="1541">
      <formula>IF(CY116=TRUE,TRUE,FALSE)</formula>
    </cfRule>
  </conditionalFormatting>
  <conditionalFormatting sqref="CY117">
    <cfRule type="expression" dxfId="6893" priority="1445">
      <formula>IF(CY118=TRUE,TRUE,FALSE)</formula>
    </cfRule>
  </conditionalFormatting>
  <conditionalFormatting sqref="CY119">
    <cfRule type="expression" dxfId="6892" priority="1348">
      <formula>IF(OR(CY$39="S / VC-Lot",CY$39="ST-Lot",CY$39="PT1",CY$39="PT2",CY$39="SOP",CY$39="SOP + 90 days"),TRUE,FALSE)</formula>
    </cfRule>
    <cfRule type="expression" dxfId="6891" priority="1349">
      <formula>IF(CY120=TRUE,TRUE,FALSE)</formula>
    </cfRule>
  </conditionalFormatting>
  <conditionalFormatting sqref="CZ45">
    <cfRule type="expression" dxfId="6890" priority="17969">
      <formula>IF(CZ46=TRUE,TRUE,FALSE)</formula>
    </cfRule>
  </conditionalFormatting>
  <conditionalFormatting sqref="CZ47">
    <cfRule type="expression" dxfId="6889" priority="17683">
      <formula>IF(CZ48=TRUE,TRUE,FALSE)</formula>
    </cfRule>
  </conditionalFormatting>
  <conditionalFormatting sqref="CZ49">
    <cfRule type="expression" dxfId="6888" priority="17025">
      <formula>IF(CZ50=TRUE,TRUE,FALSE)</formula>
    </cfRule>
  </conditionalFormatting>
  <conditionalFormatting sqref="CZ51">
    <cfRule type="expression" dxfId="6887" priority="16739">
      <formula>IF(CZ52=TRUE,TRUE,FALSE)</formula>
    </cfRule>
  </conditionalFormatting>
  <conditionalFormatting sqref="CZ53">
    <cfRule type="expression" dxfId="6886" priority="16081">
      <formula>IF(CZ54=TRUE,TRUE,FALSE)</formula>
    </cfRule>
  </conditionalFormatting>
  <conditionalFormatting sqref="CZ55">
    <cfRule type="expression" dxfId="6885" priority="15795">
      <formula>IF(CZ56=TRUE,TRUE,FALSE)</formula>
    </cfRule>
  </conditionalFormatting>
  <conditionalFormatting sqref="CZ57">
    <cfRule type="expression" dxfId="6884" priority="15137">
      <formula>IF(CZ58=TRUE,TRUE,FALSE)</formula>
    </cfRule>
  </conditionalFormatting>
  <conditionalFormatting sqref="CZ59">
    <cfRule type="expression" dxfId="6883" priority="14851">
      <formula>IF(CZ60=TRUE,TRUE,FALSE)</formula>
    </cfRule>
  </conditionalFormatting>
  <conditionalFormatting sqref="CZ61">
    <cfRule type="expression" dxfId="6882" priority="14193">
      <formula>IF(CZ62=TRUE,TRUE,FALSE)</formula>
    </cfRule>
  </conditionalFormatting>
  <conditionalFormatting sqref="CZ63">
    <cfRule type="expression" dxfId="6881" priority="13907">
      <formula>IF(CZ64=TRUE,TRUE,FALSE)</formula>
    </cfRule>
  </conditionalFormatting>
  <conditionalFormatting sqref="CZ65">
    <cfRule type="expression" dxfId="6880" priority="13249">
      <formula>IF(CZ66=TRUE,TRUE,FALSE)</formula>
    </cfRule>
  </conditionalFormatting>
  <conditionalFormatting sqref="CZ67">
    <cfRule type="expression" dxfId="6879" priority="12963">
      <formula>IF(CZ68=TRUE,TRUE,FALSE)</formula>
    </cfRule>
  </conditionalFormatting>
  <conditionalFormatting sqref="CZ69">
    <cfRule type="expression" dxfId="6878" priority="12305">
      <formula>IF(CZ70=TRUE,TRUE,FALSE)</formula>
    </cfRule>
  </conditionalFormatting>
  <conditionalFormatting sqref="CZ71">
    <cfRule type="expression" dxfId="6877" priority="12019">
      <formula>IF(CZ72=TRUE,TRUE,FALSE)</formula>
    </cfRule>
  </conditionalFormatting>
  <conditionalFormatting sqref="CZ73">
    <cfRule type="expression" dxfId="6876" priority="11361">
      <formula>IF(CZ74=TRUE,TRUE,FALSE)</formula>
    </cfRule>
  </conditionalFormatting>
  <conditionalFormatting sqref="CZ75">
    <cfRule type="expression" dxfId="6875" priority="11075">
      <formula>IF(CZ76=TRUE,TRUE,FALSE)</formula>
    </cfRule>
  </conditionalFormatting>
  <conditionalFormatting sqref="CZ77">
    <cfRule type="expression" dxfId="6874" priority="10417">
      <formula>IF(CZ78=TRUE,TRUE,FALSE)</formula>
    </cfRule>
  </conditionalFormatting>
  <conditionalFormatting sqref="CZ79">
    <cfRule type="expression" dxfId="6873" priority="10131">
      <formula>IF(CZ80=TRUE,TRUE,FALSE)</formula>
    </cfRule>
  </conditionalFormatting>
  <conditionalFormatting sqref="CZ81">
    <cfRule type="expression" dxfId="6872" priority="9473">
      <formula>IF(CZ82=TRUE,TRUE,FALSE)</formula>
    </cfRule>
  </conditionalFormatting>
  <conditionalFormatting sqref="CZ83">
    <cfRule type="expression" dxfId="6871" priority="9187">
      <formula>IF(CZ84=TRUE,TRUE,FALSE)</formula>
    </cfRule>
  </conditionalFormatting>
  <conditionalFormatting sqref="CZ85">
    <cfRule type="expression" dxfId="6870" priority="8529">
      <formula>IF(CZ86=TRUE,TRUE,FALSE)</formula>
    </cfRule>
  </conditionalFormatting>
  <conditionalFormatting sqref="CZ87">
    <cfRule type="expression" dxfId="6869" priority="8243">
      <formula>IF(CZ88=TRUE,TRUE,FALSE)</formula>
    </cfRule>
  </conditionalFormatting>
  <conditionalFormatting sqref="CZ89">
    <cfRule type="expression" dxfId="6868" priority="7585">
      <formula>IF(CZ90=TRUE,TRUE,FALSE)</formula>
    </cfRule>
  </conditionalFormatting>
  <conditionalFormatting sqref="CZ91">
    <cfRule type="expression" dxfId="6867" priority="7299">
      <formula>IF(CZ92=TRUE,TRUE,FALSE)</formula>
    </cfRule>
  </conditionalFormatting>
  <conditionalFormatting sqref="CZ93">
    <cfRule type="expression" dxfId="6866" priority="6641">
      <formula>IF(CZ94=TRUE,TRUE,FALSE)</formula>
    </cfRule>
  </conditionalFormatting>
  <conditionalFormatting sqref="CZ95">
    <cfRule type="expression" dxfId="6865" priority="6354">
      <formula>IF(OR(CZ$39="S / VC-Lot",CZ$39="ST-Lot",CZ$39="PT1",CZ$39="PT2",CZ$39="SOP",CZ$39="SOP + 90 days"),TRUE,FALSE)</formula>
    </cfRule>
    <cfRule type="expression" dxfId="6864" priority="6355">
      <formula>IF(CZ96=TRUE,TRUE,FALSE)</formula>
    </cfRule>
  </conditionalFormatting>
  <conditionalFormatting sqref="CZ97">
    <cfRule type="expression" dxfId="6863" priority="5697">
      <formula>IF(CZ98=TRUE,TRUE,FALSE)</formula>
    </cfRule>
  </conditionalFormatting>
  <conditionalFormatting sqref="CZ99">
    <cfRule type="expression" dxfId="6862" priority="5410">
      <formula>IF(OR(CZ$39="S / VC-Lot",CZ$39="ST-Lot",CZ$39="PT1",CZ$39="PT2",CZ$39="SOP",CZ$39="SOP + 90 days"),TRUE,FALSE)</formula>
    </cfRule>
    <cfRule type="expression" dxfId="6861" priority="5411">
      <formula>IF(CZ100=TRUE,TRUE,FALSE)</formula>
    </cfRule>
  </conditionalFormatting>
  <conditionalFormatting sqref="CZ101">
    <cfRule type="expression" dxfId="6860" priority="4753">
      <formula>IF(CZ102=TRUE,TRUE,FALSE)</formula>
    </cfRule>
  </conditionalFormatting>
  <conditionalFormatting sqref="CZ103">
    <cfRule type="expression" dxfId="6859" priority="4466">
      <formula>IF(OR(CZ$39="S / VC-Lot",CZ$39="ST-Lot",CZ$39="PT1",CZ$39="PT2",CZ$39="SOP",CZ$39="SOP + 90 days"),TRUE,FALSE)</formula>
    </cfRule>
    <cfRule type="expression" dxfId="6858" priority="4467">
      <formula>IF(CZ104=TRUE,TRUE,FALSE)</formula>
    </cfRule>
  </conditionalFormatting>
  <conditionalFormatting sqref="CZ105">
    <cfRule type="expression" dxfId="6857" priority="3809">
      <formula>IF(CZ106=TRUE,TRUE,FALSE)</formula>
    </cfRule>
  </conditionalFormatting>
  <conditionalFormatting sqref="CZ107">
    <cfRule type="expression" dxfId="6856" priority="3522">
      <formula>IF(OR(CZ$39="S / VC-Lot",CZ$39="ST-Lot",CZ$39="PT1",CZ$39="PT2",CZ$39="SOP",CZ$39="SOP + 90 days"),TRUE,FALSE)</formula>
    </cfRule>
    <cfRule type="expression" dxfId="6855" priority="3523">
      <formula>IF(CZ108=TRUE,TRUE,FALSE)</formula>
    </cfRule>
  </conditionalFormatting>
  <conditionalFormatting sqref="CZ109">
    <cfRule type="expression" dxfId="6854" priority="2865">
      <formula>IF(CZ110=TRUE,TRUE,FALSE)</formula>
    </cfRule>
  </conditionalFormatting>
  <conditionalFormatting sqref="CZ111">
    <cfRule type="expression" dxfId="6853" priority="2579">
      <formula>IF(CZ112=TRUE,TRUE,FALSE)</formula>
    </cfRule>
    <cfRule type="expression" dxfId="6852" priority="2578">
      <formula>IF(OR(CZ$39="S / VC-Lot",CZ$39="ST-Lot",CZ$39="PT1",CZ$39="PT2",CZ$39="SOP",CZ$39="SOP + 90 days"),TRUE,FALSE)</formula>
    </cfRule>
  </conditionalFormatting>
  <conditionalFormatting sqref="CZ113">
    <cfRule type="expression" dxfId="6851" priority="1635">
      <formula>IF(CZ114=TRUE,TRUE,FALSE)</formula>
    </cfRule>
  </conditionalFormatting>
  <conditionalFormatting sqref="CZ115">
    <cfRule type="expression" dxfId="6850" priority="1539">
      <formula>IF(CZ116=TRUE,TRUE,FALSE)</formula>
    </cfRule>
    <cfRule type="expression" dxfId="6849" priority="1538">
      <formula>IF(OR(CZ$39="S / VC-Lot",CZ$39="ST-Lot",CZ$39="PT1",CZ$39="PT2",CZ$39="SOP",CZ$39="SOP + 90 days"),TRUE,FALSE)</formula>
    </cfRule>
  </conditionalFormatting>
  <conditionalFormatting sqref="CZ117">
    <cfRule type="expression" dxfId="6848" priority="1443">
      <formula>IF(CZ118=TRUE,TRUE,FALSE)</formula>
    </cfRule>
  </conditionalFormatting>
  <conditionalFormatting sqref="CZ119">
    <cfRule type="expression" dxfId="6847" priority="1347">
      <formula>IF(CZ120=TRUE,TRUE,FALSE)</formula>
    </cfRule>
    <cfRule type="expression" dxfId="6846" priority="1346">
      <formula>IF(OR(CZ$39="S / VC-Lot",CZ$39="ST-Lot",CZ$39="PT1",CZ$39="PT2",CZ$39="SOP",CZ$39="SOP + 90 days"),TRUE,FALSE)</formula>
    </cfRule>
  </conditionalFormatting>
  <conditionalFormatting sqref="DA45">
    <cfRule type="expression" dxfId="6845" priority="17967">
      <formula>IF(DA46=TRUE,TRUE,FALSE)</formula>
    </cfRule>
  </conditionalFormatting>
  <conditionalFormatting sqref="DA47">
    <cfRule type="expression" dxfId="6844" priority="17681">
      <formula>IF(DA48=TRUE,TRUE,FALSE)</formula>
    </cfRule>
  </conditionalFormatting>
  <conditionalFormatting sqref="DA49">
    <cfRule type="expression" dxfId="6843" priority="17023">
      <formula>IF(DA50=TRUE,TRUE,FALSE)</formula>
    </cfRule>
  </conditionalFormatting>
  <conditionalFormatting sqref="DA51">
    <cfRule type="expression" dxfId="6842" priority="16737">
      <formula>IF(DA52=TRUE,TRUE,FALSE)</formula>
    </cfRule>
  </conditionalFormatting>
  <conditionalFormatting sqref="DA53">
    <cfRule type="expression" dxfId="6841" priority="16079">
      <formula>IF(DA54=TRUE,TRUE,FALSE)</formula>
    </cfRule>
  </conditionalFormatting>
  <conditionalFormatting sqref="DA55">
    <cfRule type="expression" dxfId="6840" priority="15793">
      <formula>IF(DA56=TRUE,TRUE,FALSE)</formula>
    </cfRule>
  </conditionalFormatting>
  <conditionalFormatting sqref="DA57">
    <cfRule type="expression" dxfId="6839" priority="15135">
      <formula>IF(DA58=TRUE,TRUE,FALSE)</formula>
    </cfRule>
  </conditionalFormatting>
  <conditionalFormatting sqref="DA59">
    <cfRule type="expression" dxfId="6838" priority="14849">
      <formula>IF(DA60=TRUE,TRUE,FALSE)</formula>
    </cfRule>
  </conditionalFormatting>
  <conditionalFormatting sqref="DA61">
    <cfRule type="expression" dxfId="6837" priority="14191">
      <formula>IF(DA62=TRUE,TRUE,FALSE)</formula>
    </cfRule>
  </conditionalFormatting>
  <conditionalFormatting sqref="DA63">
    <cfRule type="expression" dxfId="6836" priority="13905">
      <formula>IF(DA64=TRUE,TRUE,FALSE)</formula>
    </cfRule>
  </conditionalFormatting>
  <conditionalFormatting sqref="DA65">
    <cfRule type="expression" dxfId="6835" priority="13247">
      <formula>IF(DA66=TRUE,TRUE,FALSE)</formula>
    </cfRule>
  </conditionalFormatting>
  <conditionalFormatting sqref="DA67">
    <cfRule type="expression" dxfId="6834" priority="12961">
      <formula>IF(DA68=TRUE,TRUE,FALSE)</formula>
    </cfRule>
  </conditionalFormatting>
  <conditionalFormatting sqref="DA69">
    <cfRule type="expression" dxfId="6833" priority="12303">
      <formula>IF(DA70=TRUE,TRUE,FALSE)</formula>
    </cfRule>
  </conditionalFormatting>
  <conditionalFormatting sqref="DA71">
    <cfRule type="expression" dxfId="6832" priority="12017">
      <formula>IF(DA72=TRUE,TRUE,FALSE)</formula>
    </cfRule>
  </conditionalFormatting>
  <conditionalFormatting sqref="DA73">
    <cfRule type="expression" dxfId="6831" priority="11359">
      <formula>IF(DA74=TRUE,TRUE,FALSE)</formula>
    </cfRule>
  </conditionalFormatting>
  <conditionalFormatting sqref="DA75">
    <cfRule type="expression" dxfId="6830" priority="11073">
      <formula>IF(DA76=TRUE,TRUE,FALSE)</formula>
    </cfRule>
  </conditionalFormatting>
  <conditionalFormatting sqref="DA77">
    <cfRule type="expression" dxfId="6829" priority="10415">
      <formula>IF(DA78=TRUE,TRUE,FALSE)</formula>
    </cfRule>
  </conditionalFormatting>
  <conditionalFormatting sqref="DA79">
    <cfRule type="expression" dxfId="6828" priority="10129">
      <formula>IF(DA80=TRUE,TRUE,FALSE)</formula>
    </cfRule>
  </conditionalFormatting>
  <conditionalFormatting sqref="DA81">
    <cfRule type="expression" dxfId="6827" priority="9471">
      <formula>IF(DA82=TRUE,TRUE,FALSE)</formula>
    </cfRule>
  </conditionalFormatting>
  <conditionalFormatting sqref="DA83">
    <cfRule type="expression" dxfId="6826" priority="9185">
      <formula>IF(DA84=TRUE,TRUE,FALSE)</formula>
    </cfRule>
  </conditionalFormatting>
  <conditionalFormatting sqref="DA85">
    <cfRule type="expression" dxfId="6825" priority="8527">
      <formula>IF(DA86=TRUE,TRUE,FALSE)</formula>
    </cfRule>
  </conditionalFormatting>
  <conditionalFormatting sqref="DA87">
    <cfRule type="expression" dxfId="6824" priority="8241">
      <formula>IF(DA88=TRUE,TRUE,FALSE)</formula>
    </cfRule>
  </conditionalFormatting>
  <conditionalFormatting sqref="DA89">
    <cfRule type="expression" dxfId="6823" priority="7583">
      <formula>IF(DA90=TRUE,TRUE,FALSE)</formula>
    </cfRule>
  </conditionalFormatting>
  <conditionalFormatting sqref="DA91">
    <cfRule type="expression" dxfId="6822" priority="7297">
      <formula>IF(DA92=TRUE,TRUE,FALSE)</formula>
    </cfRule>
  </conditionalFormatting>
  <conditionalFormatting sqref="DA93">
    <cfRule type="expression" dxfId="6821" priority="6639">
      <formula>IF(DA94=TRUE,TRUE,FALSE)</formula>
    </cfRule>
  </conditionalFormatting>
  <conditionalFormatting sqref="DA95">
    <cfRule type="expression" dxfId="6820" priority="6352">
      <formula>IF(OR(DA$39="S / VC-Lot",DA$39="ST-Lot",DA$39="PT1",DA$39="PT2",DA$39="SOP",DA$39="SOP + 90 days"),TRUE,FALSE)</formula>
    </cfRule>
    <cfRule type="expression" dxfId="6819" priority="6353">
      <formula>IF(DA96=TRUE,TRUE,FALSE)</formula>
    </cfRule>
  </conditionalFormatting>
  <conditionalFormatting sqref="DA97">
    <cfRule type="expression" dxfId="6818" priority="5695">
      <formula>IF(DA98=TRUE,TRUE,FALSE)</formula>
    </cfRule>
  </conditionalFormatting>
  <conditionalFormatting sqref="DA99">
    <cfRule type="expression" dxfId="6817" priority="5408">
      <formula>IF(OR(DA$39="S / VC-Lot",DA$39="ST-Lot",DA$39="PT1",DA$39="PT2",DA$39="SOP",DA$39="SOP + 90 days"),TRUE,FALSE)</formula>
    </cfRule>
    <cfRule type="expression" dxfId="6816" priority="5409">
      <formula>IF(DA100=TRUE,TRUE,FALSE)</formula>
    </cfRule>
  </conditionalFormatting>
  <conditionalFormatting sqref="DA101">
    <cfRule type="expression" dxfId="6815" priority="4751">
      <formula>IF(DA102=TRUE,TRUE,FALSE)</formula>
    </cfRule>
  </conditionalFormatting>
  <conditionalFormatting sqref="DA103">
    <cfRule type="expression" dxfId="6814" priority="4465">
      <formula>IF(DA104=TRUE,TRUE,FALSE)</formula>
    </cfRule>
    <cfRule type="expression" dxfId="6813" priority="4464">
      <formula>IF(OR(DA$39="S / VC-Lot",DA$39="ST-Lot",DA$39="PT1",DA$39="PT2",DA$39="SOP",DA$39="SOP + 90 days"),TRUE,FALSE)</formula>
    </cfRule>
  </conditionalFormatting>
  <conditionalFormatting sqref="DA105">
    <cfRule type="expression" dxfId="6812" priority="3807">
      <formula>IF(DA106=TRUE,TRUE,FALSE)</formula>
    </cfRule>
  </conditionalFormatting>
  <conditionalFormatting sqref="DA107">
    <cfRule type="expression" dxfId="6811" priority="3521">
      <formula>IF(DA108=TRUE,TRUE,FALSE)</formula>
    </cfRule>
    <cfRule type="expression" dxfId="6810" priority="3520">
      <formula>IF(OR(DA$39="S / VC-Lot",DA$39="ST-Lot",DA$39="PT1",DA$39="PT2",DA$39="SOP",DA$39="SOP + 90 days"),TRUE,FALSE)</formula>
    </cfRule>
  </conditionalFormatting>
  <conditionalFormatting sqref="DA109">
    <cfRule type="expression" dxfId="6809" priority="2863">
      <formula>IF(DA110=TRUE,TRUE,FALSE)</formula>
    </cfRule>
  </conditionalFormatting>
  <conditionalFormatting sqref="DA111">
    <cfRule type="expression" dxfId="6808" priority="2577">
      <formula>IF(DA112=TRUE,TRUE,FALSE)</formula>
    </cfRule>
    <cfRule type="expression" dxfId="6807" priority="2576">
      <formula>IF(OR(DA$39="S / VC-Lot",DA$39="ST-Lot",DA$39="PT1",DA$39="PT2",DA$39="SOP",DA$39="SOP + 90 days"),TRUE,FALSE)</formula>
    </cfRule>
  </conditionalFormatting>
  <conditionalFormatting sqref="DA113">
    <cfRule type="expression" dxfId="6806" priority="1633">
      <formula>IF(DA114=TRUE,TRUE,FALSE)</formula>
    </cfRule>
  </conditionalFormatting>
  <conditionalFormatting sqref="DA115">
    <cfRule type="expression" dxfId="6805" priority="1537">
      <formula>IF(DA116=TRUE,TRUE,FALSE)</formula>
    </cfRule>
    <cfRule type="expression" dxfId="6804" priority="1536">
      <formula>IF(OR(DA$39="S / VC-Lot",DA$39="ST-Lot",DA$39="PT1",DA$39="PT2",DA$39="SOP",DA$39="SOP + 90 days"),TRUE,FALSE)</formula>
    </cfRule>
  </conditionalFormatting>
  <conditionalFormatting sqref="DA117">
    <cfRule type="expression" dxfId="6803" priority="1441">
      <formula>IF(DA118=TRUE,TRUE,FALSE)</formula>
    </cfRule>
  </conditionalFormatting>
  <conditionalFormatting sqref="DA119">
    <cfRule type="expression" dxfId="6802" priority="1345">
      <formula>IF(DA120=TRUE,TRUE,FALSE)</formula>
    </cfRule>
    <cfRule type="expression" dxfId="6801" priority="1344">
      <formula>IF(OR(DA$39="S / VC-Lot",DA$39="ST-Lot",DA$39="PT1",DA$39="PT2",DA$39="SOP",DA$39="SOP + 90 days"),TRUE,FALSE)</formula>
    </cfRule>
  </conditionalFormatting>
  <conditionalFormatting sqref="DB45">
    <cfRule type="expression" dxfId="6800" priority="17965">
      <formula>IF(DB46=TRUE,TRUE,FALSE)</formula>
    </cfRule>
  </conditionalFormatting>
  <conditionalFormatting sqref="DB47">
    <cfRule type="expression" dxfId="6799" priority="17679">
      <formula>IF(DB48=TRUE,TRUE,FALSE)</formula>
    </cfRule>
  </conditionalFormatting>
  <conditionalFormatting sqref="DB49">
    <cfRule type="expression" dxfId="6798" priority="17021">
      <formula>IF(DB50=TRUE,TRUE,FALSE)</formula>
    </cfRule>
  </conditionalFormatting>
  <conditionalFormatting sqref="DB51">
    <cfRule type="expression" dxfId="6797" priority="16735">
      <formula>IF(DB52=TRUE,TRUE,FALSE)</formula>
    </cfRule>
  </conditionalFormatting>
  <conditionalFormatting sqref="DB53">
    <cfRule type="expression" dxfId="6796" priority="16077">
      <formula>IF(DB54=TRUE,TRUE,FALSE)</formula>
    </cfRule>
  </conditionalFormatting>
  <conditionalFormatting sqref="DB55">
    <cfRule type="expression" dxfId="6795" priority="15791">
      <formula>IF(DB56=TRUE,TRUE,FALSE)</formula>
    </cfRule>
  </conditionalFormatting>
  <conditionalFormatting sqref="DB57">
    <cfRule type="expression" dxfId="6794" priority="15133">
      <formula>IF(DB58=TRUE,TRUE,FALSE)</formula>
    </cfRule>
  </conditionalFormatting>
  <conditionalFormatting sqref="DB59">
    <cfRule type="expression" dxfId="6793" priority="14847">
      <formula>IF(DB60=TRUE,TRUE,FALSE)</formula>
    </cfRule>
  </conditionalFormatting>
  <conditionalFormatting sqref="DB61">
    <cfRule type="expression" dxfId="6792" priority="14189">
      <formula>IF(DB62=TRUE,TRUE,FALSE)</formula>
    </cfRule>
  </conditionalFormatting>
  <conditionalFormatting sqref="DB63">
    <cfRule type="expression" dxfId="6791" priority="13903">
      <formula>IF(DB64=TRUE,TRUE,FALSE)</formula>
    </cfRule>
  </conditionalFormatting>
  <conditionalFormatting sqref="DB65">
    <cfRule type="expression" dxfId="6790" priority="13245">
      <formula>IF(DB66=TRUE,TRUE,FALSE)</formula>
    </cfRule>
  </conditionalFormatting>
  <conditionalFormatting sqref="DB67">
    <cfRule type="expression" dxfId="6789" priority="12959">
      <formula>IF(DB68=TRUE,TRUE,FALSE)</formula>
    </cfRule>
  </conditionalFormatting>
  <conditionalFormatting sqref="DB69">
    <cfRule type="expression" dxfId="6788" priority="12301">
      <formula>IF(DB70=TRUE,TRUE,FALSE)</formula>
    </cfRule>
  </conditionalFormatting>
  <conditionalFormatting sqref="DB71">
    <cfRule type="expression" dxfId="6787" priority="12015">
      <formula>IF(DB72=TRUE,TRUE,FALSE)</formula>
    </cfRule>
  </conditionalFormatting>
  <conditionalFormatting sqref="DB73">
    <cfRule type="expression" dxfId="6786" priority="11357">
      <formula>IF(DB74=TRUE,TRUE,FALSE)</formula>
    </cfRule>
  </conditionalFormatting>
  <conditionalFormatting sqref="DB75">
    <cfRule type="expression" dxfId="6785" priority="11071">
      <formula>IF(DB76=TRUE,TRUE,FALSE)</formula>
    </cfRule>
  </conditionalFormatting>
  <conditionalFormatting sqref="DB77">
    <cfRule type="expression" dxfId="6784" priority="10413">
      <formula>IF(DB78=TRUE,TRUE,FALSE)</formula>
    </cfRule>
  </conditionalFormatting>
  <conditionalFormatting sqref="DB79">
    <cfRule type="expression" dxfId="6783" priority="10127">
      <formula>IF(DB80=TRUE,TRUE,FALSE)</formula>
    </cfRule>
  </conditionalFormatting>
  <conditionalFormatting sqref="DB81">
    <cfRule type="expression" dxfId="6782" priority="9469">
      <formula>IF(DB82=TRUE,TRUE,FALSE)</formula>
    </cfRule>
  </conditionalFormatting>
  <conditionalFormatting sqref="DB83">
    <cfRule type="expression" dxfId="6781" priority="9183">
      <formula>IF(DB84=TRUE,TRUE,FALSE)</formula>
    </cfRule>
  </conditionalFormatting>
  <conditionalFormatting sqref="DB85">
    <cfRule type="expression" dxfId="6780" priority="8525">
      <formula>IF(DB86=TRUE,TRUE,FALSE)</formula>
    </cfRule>
  </conditionalFormatting>
  <conditionalFormatting sqref="DB87">
    <cfRule type="expression" dxfId="6779" priority="8239">
      <formula>IF(DB88=TRUE,TRUE,FALSE)</formula>
    </cfRule>
  </conditionalFormatting>
  <conditionalFormatting sqref="DB89">
    <cfRule type="expression" dxfId="6778" priority="7581">
      <formula>IF(DB90=TRUE,TRUE,FALSE)</formula>
    </cfRule>
  </conditionalFormatting>
  <conditionalFormatting sqref="DB91">
    <cfRule type="expression" dxfId="6777" priority="7295">
      <formula>IF(DB92=TRUE,TRUE,FALSE)</formula>
    </cfRule>
  </conditionalFormatting>
  <conditionalFormatting sqref="DB93">
    <cfRule type="expression" dxfId="6776" priority="6637">
      <formula>IF(DB94=TRUE,TRUE,FALSE)</formula>
    </cfRule>
  </conditionalFormatting>
  <conditionalFormatting sqref="DB95">
    <cfRule type="expression" dxfId="6775" priority="6351">
      <formula>IF(DB96=TRUE,TRUE,FALSE)</formula>
    </cfRule>
    <cfRule type="expression" dxfId="6774" priority="6350">
      <formula>IF(OR(DB$39="S / VC-Lot",DB$39="ST-Lot",DB$39="PT1",DB$39="PT2",DB$39="SOP",DB$39="SOP + 90 days"),TRUE,FALSE)</formula>
    </cfRule>
  </conditionalFormatting>
  <conditionalFormatting sqref="DB97">
    <cfRule type="expression" dxfId="6773" priority="5693">
      <formula>IF(DB98=TRUE,TRUE,FALSE)</formula>
    </cfRule>
  </conditionalFormatting>
  <conditionalFormatting sqref="DB99">
    <cfRule type="expression" dxfId="6772" priority="5406">
      <formula>IF(OR(DB$39="S / VC-Lot",DB$39="ST-Lot",DB$39="PT1",DB$39="PT2",DB$39="SOP",DB$39="SOP + 90 days"),TRUE,FALSE)</formula>
    </cfRule>
    <cfRule type="expression" dxfId="6771" priority="5407">
      <formula>IF(DB100=TRUE,TRUE,FALSE)</formula>
    </cfRule>
  </conditionalFormatting>
  <conditionalFormatting sqref="DB101">
    <cfRule type="expression" dxfId="6770" priority="4749">
      <formula>IF(DB102=TRUE,TRUE,FALSE)</formula>
    </cfRule>
  </conditionalFormatting>
  <conditionalFormatting sqref="DB103">
    <cfRule type="expression" dxfId="6769" priority="4462">
      <formula>IF(OR(DB$39="S / VC-Lot",DB$39="ST-Lot",DB$39="PT1",DB$39="PT2",DB$39="SOP",DB$39="SOP + 90 days"),TRUE,FALSE)</formula>
    </cfRule>
    <cfRule type="expression" dxfId="6768" priority="4463">
      <formula>IF(DB104=TRUE,TRUE,FALSE)</formula>
    </cfRule>
  </conditionalFormatting>
  <conditionalFormatting sqref="DB105">
    <cfRule type="expression" dxfId="6767" priority="3805">
      <formula>IF(DB106=TRUE,TRUE,FALSE)</formula>
    </cfRule>
  </conditionalFormatting>
  <conditionalFormatting sqref="DB107">
    <cfRule type="expression" dxfId="6766" priority="3519">
      <formula>IF(DB108=TRUE,TRUE,FALSE)</formula>
    </cfRule>
    <cfRule type="expression" dxfId="6765" priority="3518">
      <formula>IF(OR(DB$39="S / VC-Lot",DB$39="ST-Lot",DB$39="PT1",DB$39="PT2",DB$39="SOP",DB$39="SOP + 90 days"),TRUE,FALSE)</formula>
    </cfRule>
  </conditionalFormatting>
  <conditionalFormatting sqref="DB109">
    <cfRule type="expression" dxfId="6764" priority="2861">
      <formula>IF(DB110=TRUE,TRUE,FALSE)</formula>
    </cfRule>
  </conditionalFormatting>
  <conditionalFormatting sqref="DB111">
    <cfRule type="expression" dxfId="6763" priority="2574">
      <formula>IF(OR(DB$39="S / VC-Lot",DB$39="ST-Lot",DB$39="PT1",DB$39="PT2",DB$39="SOP",DB$39="SOP + 90 days"),TRUE,FALSE)</formula>
    </cfRule>
    <cfRule type="expression" dxfId="6762" priority="2575">
      <formula>IF(DB112=TRUE,TRUE,FALSE)</formula>
    </cfRule>
  </conditionalFormatting>
  <conditionalFormatting sqref="DB113">
    <cfRule type="expression" dxfId="6761" priority="1631">
      <formula>IF(DB114=TRUE,TRUE,FALSE)</formula>
    </cfRule>
  </conditionalFormatting>
  <conditionalFormatting sqref="DB115">
    <cfRule type="expression" dxfId="6760" priority="1534">
      <formula>IF(OR(DB$39="S / VC-Lot",DB$39="ST-Lot",DB$39="PT1",DB$39="PT2",DB$39="SOP",DB$39="SOP + 90 days"),TRUE,FALSE)</formula>
    </cfRule>
    <cfRule type="expression" dxfId="6759" priority="1535">
      <formula>IF(DB116=TRUE,TRUE,FALSE)</formula>
    </cfRule>
  </conditionalFormatting>
  <conditionalFormatting sqref="DB117">
    <cfRule type="expression" dxfId="6758" priority="1439">
      <formula>IF(DB118=TRUE,TRUE,FALSE)</formula>
    </cfRule>
  </conditionalFormatting>
  <conditionalFormatting sqref="DB119">
    <cfRule type="expression" dxfId="6757" priority="1342">
      <formula>IF(OR(DB$39="S / VC-Lot",DB$39="ST-Lot",DB$39="PT1",DB$39="PT2",DB$39="SOP",DB$39="SOP + 90 days"),TRUE,FALSE)</formula>
    </cfRule>
    <cfRule type="expression" dxfId="6756" priority="1343">
      <formula>IF(DB120=TRUE,TRUE,FALSE)</formula>
    </cfRule>
  </conditionalFormatting>
  <conditionalFormatting sqref="DC45">
    <cfRule type="expression" dxfId="6755" priority="17963">
      <formula>IF(DC46=TRUE,TRUE,FALSE)</formula>
    </cfRule>
  </conditionalFormatting>
  <conditionalFormatting sqref="DC47">
    <cfRule type="expression" dxfId="6754" priority="17677">
      <formula>IF(DC48=TRUE,TRUE,FALSE)</formula>
    </cfRule>
  </conditionalFormatting>
  <conditionalFormatting sqref="DC49">
    <cfRule type="expression" dxfId="6753" priority="17019">
      <formula>IF(DC50=TRUE,TRUE,FALSE)</formula>
    </cfRule>
  </conditionalFormatting>
  <conditionalFormatting sqref="DC51">
    <cfRule type="expression" dxfId="6752" priority="16733">
      <formula>IF(DC52=TRUE,TRUE,FALSE)</formula>
    </cfRule>
  </conditionalFormatting>
  <conditionalFormatting sqref="DC53">
    <cfRule type="expression" dxfId="6751" priority="16075">
      <formula>IF(DC54=TRUE,TRUE,FALSE)</formula>
    </cfRule>
  </conditionalFormatting>
  <conditionalFormatting sqref="DC55">
    <cfRule type="expression" dxfId="6750" priority="15789">
      <formula>IF(DC56=TRUE,TRUE,FALSE)</formula>
    </cfRule>
  </conditionalFormatting>
  <conditionalFormatting sqref="DC57">
    <cfRule type="expression" dxfId="6749" priority="15131">
      <formula>IF(DC58=TRUE,TRUE,FALSE)</formula>
    </cfRule>
  </conditionalFormatting>
  <conditionalFormatting sqref="DC59">
    <cfRule type="expression" dxfId="6748" priority="14845">
      <formula>IF(DC60=TRUE,TRUE,FALSE)</formula>
    </cfRule>
  </conditionalFormatting>
  <conditionalFormatting sqref="DC61">
    <cfRule type="expression" dxfId="6747" priority="14187">
      <formula>IF(DC62=TRUE,TRUE,FALSE)</formula>
    </cfRule>
  </conditionalFormatting>
  <conditionalFormatting sqref="DC63">
    <cfRule type="expression" dxfId="6746" priority="13901">
      <formula>IF(DC64=TRUE,TRUE,FALSE)</formula>
    </cfRule>
  </conditionalFormatting>
  <conditionalFormatting sqref="DC65">
    <cfRule type="expression" dxfId="6745" priority="13243">
      <formula>IF(DC66=TRUE,TRUE,FALSE)</formula>
    </cfRule>
  </conditionalFormatting>
  <conditionalFormatting sqref="DC67">
    <cfRule type="expression" dxfId="6744" priority="12957">
      <formula>IF(DC68=TRUE,TRUE,FALSE)</formula>
    </cfRule>
  </conditionalFormatting>
  <conditionalFormatting sqref="DC69">
    <cfRule type="expression" dxfId="6743" priority="12299">
      <formula>IF(DC70=TRUE,TRUE,FALSE)</formula>
    </cfRule>
  </conditionalFormatting>
  <conditionalFormatting sqref="DC71">
    <cfRule type="expression" dxfId="6742" priority="12013">
      <formula>IF(DC72=TRUE,TRUE,FALSE)</formula>
    </cfRule>
  </conditionalFormatting>
  <conditionalFormatting sqref="DC73">
    <cfRule type="expression" dxfId="6741" priority="11355">
      <formula>IF(DC74=TRUE,TRUE,FALSE)</formula>
    </cfRule>
  </conditionalFormatting>
  <conditionalFormatting sqref="DC75">
    <cfRule type="expression" dxfId="6740" priority="11069">
      <formula>IF(DC76=TRUE,TRUE,FALSE)</formula>
    </cfRule>
  </conditionalFormatting>
  <conditionalFormatting sqref="DC77">
    <cfRule type="expression" dxfId="6739" priority="10411">
      <formula>IF(DC78=TRUE,TRUE,FALSE)</formula>
    </cfRule>
  </conditionalFormatting>
  <conditionalFormatting sqref="DC79">
    <cfRule type="expression" dxfId="6738" priority="10125">
      <formula>IF(DC80=TRUE,TRUE,FALSE)</formula>
    </cfRule>
  </conditionalFormatting>
  <conditionalFormatting sqref="DC81">
    <cfRule type="expression" dxfId="6737" priority="9467">
      <formula>IF(DC82=TRUE,TRUE,FALSE)</formula>
    </cfRule>
  </conditionalFormatting>
  <conditionalFormatting sqref="DC83">
    <cfRule type="expression" dxfId="6736" priority="9181">
      <formula>IF(DC84=TRUE,TRUE,FALSE)</formula>
    </cfRule>
  </conditionalFormatting>
  <conditionalFormatting sqref="DC85">
    <cfRule type="expression" dxfId="6735" priority="8523">
      <formula>IF(DC86=TRUE,TRUE,FALSE)</formula>
    </cfRule>
  </conditionalFormatting>
  <conditionalFormatting sqref="DC87">
    <cfRule type="expression" dxfId="6734" priority="8237">
      <formula>IF(DC88=TRUE,TRUE,FALSE)</formula>
    </cfRule>
  </conditionalFormatting>
  <conditionalFormatting sqref="DC89">
    <cfRule type="expression" dxfId="6733" priority="7579">
      <formula>IF(DC90=TRUE,TRUE,FALSE)</formula>
    </cfRule>
  </conditionalFormatting>
  <conditionalFormatting sqref="DC91">
    <cfRule type="expression" dxfId="6732" priority="7293">
      <formula>IF(DC92=TRUE,TRUE,FALSE)</formula>
    </cfRule>
  </conditionalFormatting>
  <conditionalFormatting sqref="DC93">
    <cfRule type="expression" dxfId="6731" priority="6635">
      <formula>IF(DC94=TRUE,TRUE,FALSE)</formula>
    </cfRule>
  </conditionalFormatting>
  <conditionalFormatting sqref="DC95">
    <cfRule type="expression" dxfId="6730" priority="6348">
      <formula>IF(OR(DC$39="S / VC-Lot",DC$39="ST-Lot",DC$39="PT1",DC$39="PT2",DC$39="SOP",DC$39="SOP + 90 days"),TRUE,FALSE)</formula>
    </cfRule>
    <cfRule type="expression" dxfId="6729" priority="6349">
      <formula>IF(DC96=TRUE,TRUE,FALSE)</formula>
    </cfRule>
  </conditionalFormatting>
  <conditionalFormatting sqref="DC97">
    <cfRule type="expression" dxfId="6728" priority="5691">
      <formula>IF(DC98=TRUE,TRUE,FALSE)</formula>
    </cfRule>
  </conditionalFormatting>
  <conditionalFormatting sqref="DC99">
    <cfRule type="expression" dxfId="6727" priority="5405">
      <formula>IF(DC100=TRUE,TRUE,FALSE)</formula>
    </cfRule>
    <cfRule type="expression" dxfId="6726" priority="5404">
      <formula>IF(OR(DC$39="S / VC-Lot",DC$39="ST-Lot",DC$39="PT1",DC$39="PT2",DC$39="SOP",DC$39="SOP + 90 days"),TRUE,FALSE)</formula>
    </cfRule>
  </conditionalFormatting>
  <conditionalFormatting sqref="DC101">
    <cfRule type="expression" dxfId="6725" priority="4747">
      <formula>IF(DC102=TRUE,TRUE,FALSE)</formula>
    </cfRule>
  </conditionalFormatting>
  <conditionalFormatting sqref="DC103">
    <cfRule type="expression" dxfId="6724" priority="4460">
      <formula>IF(OR(DC$39="S / VC-Lot",DC$39="ST-Lot",DC$39="PT1",DC$39="PT2",DC$39="SOP",DC$39="SOP + 90 days"),TRUE,FALSE)</formula>
    </cfRule>
    <cfRule type="expression" dxfId="6723" priority="4461">
      <formula>IF(DC104=TRUE,TRUE,FALSE)</formula>
    </cfRule>
  </conditionalFormatting>
  <conditionalFormatting sqref="DC105">
    <cfRule type="expression" dxfId="6722" priority="3803">
      <formula>IF(DC106=TRUE,TRUE,FALSE)</formula>
    </cfRule>
  </conditionalFormatting>
  <conditionalFormatting sqref="DC107">
    <cfRule type="expression" dxfId="6721" priority="3516">
      <formula>IF(OR(DC$39="S / VC-Lot",DC$39="ST-Lot",DC$39="PT1",DC$39="PT2",DC$39="SOP",DC$39="SOP + 90 days"),TRUE,FALSE)</formula>
    </cfRule>
    <cfRule type="expression" dxfId="6720" priority="3517">
      <formula>IF(DC108=TRUE,TRUE,FALSE)</formula>
    </cfRule>
  </conditionalFormatting>
  <conditionalFormatting sqref="DC109">
    <cfRule type="expression" dxfId="6719" priority="2859">
      <formula>IF(DC110=TRUE,TRUE,FALSE)</formula>
    </cfRule>
  </conditionalFormatting>
  <conditionalFormatting sqref="DC111">
    <cfRule type="expression" dxfId="6718" priority="2572">
      <formula>IF(OR(DC$39="S / VC-Lot",DC$39="ST-Lot",DC$39="PT1",DC$39="PT2",DC$39="SOP",DC$39="SOP + 90 days"),TRUE,FALSE)</formula>
    </cfRule>
    <cfRule type="expression" dxfId="6717" priority="2573">
      <formula>IF(DC112=TRUE,TRUE,FALSE)</formula>
    </cfRule>
  </conditionalFormatting>
  <conditionalFormatting sqref="DC113">
    <cfRule type="expression" dxfId="6716" priority="1629">
      <formula>IF(DC114=TRUE,TRUE,FALSE)</formula>
    </cfRule>
  </conditionalFormatting>
  <conditionalFormatting sqref="DC115">
    <cfRule type="expression" dxfId="6715" priority="1533">
      <formula>IF(DC116=TRUE,TRUE,FALSE)</formula>
    </cfRule>
    <cfRule type="expression" dxfId="6714" priority="1532">
      <formula>IF(OR(DC$39="S / VC-Lot",DC$39="ST-Lot",DC$39="PT1",DC$39="PT2",DC$39="SOP",DC$39="SOP + 90 days"),TRUE,FALSE)</formula>
    </cfRule>
  </conditionalFormatting>
  <conditionalFormatting sqref="DC117">
    <cfRule type="expression" dxfId="6713" priority="1437">
      <formula>IF(DC118=TRUE,TRUE,FALSE)</formula>
    </cfRule>
  </conditionalFormatting>
  <conditionalFormatting sqref="DC119">
    <cfRule type="expression" dxfId="6712" priority="1341">
      <formula>IF(DC120=TRUE,TRUE,FALSE)</formula>
    </cfRule>
    <cfRule type="expression" dxfId="6711" priority="1340">
      <formula>IF(OR(DC$39="S / VC-Lot",DC$39="ST-Lot",DC$39="PT1",DC$39="PT2",DC$39="SOP",DC$39="SOP + 90 days"),TRUE,FALSE)</formula>
    </cfRule>
  </conditionalFormatting>
  <conditionalFormatting sqref="DD45">
    <cfRule type="expression" dxfId="6710" priority="17961">
      <formula>IF(DD46=TRUE,TRUE,FALSE)</formula>
    </cfRule>
  </conditionalFormatting>
  <conditionalFormatting sqref="DD47">
    <cfRule type="expression" dxfId="6709" priority="17675">
      <formula>IF(DD48=TRUE,TRUE,FALSE)</formula>
    </cfRule>
  </conditionalFormatting>
  <conditionalFormatting sqref="DD49">
    <cfRule type="expression" dxfId="6708" priority="17017">
      <formula>IF(DD50=TRUE,TRUE,FALSE)</formula>
    </cfRule>
  </conditionalFormatting>
  <conditionalFormatting sqref="DD51">
    <cfRule type="expression" dxfId="6707" priority="16731">
      <formula>IF(DD52=TRUE,TRUE,FALSE)</formula>
    </cfRule>
  </conditionalFormatting>
  <conditionalFormatting sqref="DD53">
    <cfRule type="expression" dxfId="6706" priority="16073">
      <formula>IF(DD54=TRUE,TRUE,FALSE)</formula>
    </cfRule>
  </conditionalFormatting>
  <conditionalFormatting sqref="DD55">
    <cfRule type="expression" dxfId="6705" priority="15787">
      <formula>IF(DD56=TRUE,TRUE,FALSE)</formula>
    </cfRule>
  </conditionalFormatting>
  <conditionalFormatting sqref="DD57">
    <cfRule type="expression" dxfId="6704" priority="15129">
      <formula>IF(DD58=TRUE,TRUE,FALSE)</formula>
    </cfRule>
  </conditionalFormatting>
  <conditionalFormatting sqref="DD59">
    <cfRule type="expression" dxfId="6703" priority="14843">
      <formula>IF(DD60=TRUE,TRUE,FALSE)</formula>
    </cfRule>
  </conditionalFormatting>
  <conditionalFormatting sqref="DD61">
    <cfRule type="expression" dxfId="6702" priority="14185">
      <formula>IF(DD62=TRUE,TRUE,FALSE)</formula>
    </cfRule>
  </conditionalFormatting>
  <conditionalFormatting sqref="DD63">
    <cfRule type="expression" dxfId="6701" priority="13899">
      <formula>IF(DD64=TRUE,TRUE,FALSE)</formula>
    </cfRule>
  </conditionalFormatting>
  <conditionalFormatting sqref="DD65">
    <cfRule type="expression" dxfId="6700" priority="13241">
      <formula>IF(DD66=TRUE,TRUE,FALSE)</formula>
    </cfRule>
  </conditionalFormatting>
  <conditionalFormatting sqref="DD67">
    <cfRule type="expression" dxfId="6699" priority="12955">
      <formula>IF(DD68=TRUE,TRUE,FALSE)</formula>
    </cfRule>
  </conditionalFormatting>
  <conditionalFormatting sqref="DD69">
    <cfRule type="expression" dxfId="6698" priority="12297">
      <formula>IF(DD70=TRUE,TRUE,FALSE)</formula>
    </cfRule>
  </conditionalFormatting>
  <conditionalFormatting sqref="DD71">
    <cfRule type="expression" dxfId="6697" priority="12011">
      <formula>IF(DD72=TRUE,TRUE,FALSE)</formula>
    </cfRule>
  </conditionalFormatting>
  <conditionalFormatting sqref="DD73">
    <cfRule type="expression" dxfId="6696" priority="11353">
      <formula>IF(DD74=TRUE,TRUE,FALSE)</formula>
    </cfRule>
  </conditionalFormatting>
  <conditionalFormatting sqref="DD75">
    <cfRule type="expression" dxfId="6695" priority="11067">
      <formula>IF(DD76=TRUE,TRUE,FALSE)</formula>
    </cfRule>
  </conditionalFormatting>
  <conditionalFormatting sqref="DD77">
    <cfRule type="expression" dxfId="6694" priority="10409">
      <formula>IF(DD78=TRUE,TRUE,FALSE)</formula>
    </cfRule>
  </conditionalFormatting>
  <conditionalFormatting sqref="DD79">
    <cfRule type="expression" dxfId="6693" priority="10123">
      <formula>IF(DD80=TRUE,TRUE,FALSE)</formula>
    </cfRule>
  </conditionalFormatting>
  <conditionalFormatting sqref="DD81">
    <cfRule type="expression" dxfId="6692" priority="9465">
      <formula>IF(DD82=TRUE,TRUE,FALSE)</formula>
    </cfRule>
  </conditionalFormatting>
  <conditionalFormatting sqref="DD83">
    <cfRule type="expression" dxfId="6691" priority="9179">
      <formula>IF(DD84=TRUE,TRUE,FALSE)</formula>
    </cfRule>
  </conditionalFormatting>
  <conditionalFormatting sqref="DD85">
    <cfRule type="expression" dxfId="6690" priority="8521">
      <formula>IF(DD86=TRUE,TRUE,FALSE)</formula>
    </cfRule>
  </conditionalFormatting>
  <conditionalFormatting sqref="DD87">
    <cfRule type="expression" dxfId="6689" priority="8235">
      <formula>IF(DD88=TRUE,TRUE,FALSE)</formula>
    </cfRule>
  </conditionalFormatting>
  <conditionalFormatting sqref="DD89">
    <cfRule type="expression" dxfId="6688" priority="7577">
      <formula>IF(DD90=TRUE,TRUE,FALSE)</formula>
    </cfRule>
  </conditionalFormatting>
  <conditionalFormatting sqref="DD91">
    <cfRule type="expression" dxfId="6687" priority="7291">
      <formula>IF(DD92=TRUE,TRUE,FALSE)</formula>
    </cfRule>
  </conditionalFormatting>
  <conditionalFormatting sqref="DD93">
    <cfRule type="expression" dxfId="6686" priority="6633">
      <formula>IF(DD94=TRUE,TRUE,FALSE)</formula>
    </cfRule>
  </conditionalFormatting>
  <conditionalFormatting sqref="DD95">
    <cfRule type="expression" dxfId="6685" priority="6346">
      <formula>IF(OR(DD$39="S / VC-Lot",DD$39="ST-Lot",DD$39="PT1",DD$39="PT2",DD$39="SOP",DD$39="SOP + 90 days"),TRUE,FALSE)</formula>
    </cfRule>
    <cfRule type="expression" dxfId="6684" priority="6347">
      <formula>IF(DD96=TRUE,TRUE,FALSE)</formula>
    </cfRule>
  </conditionalFormatting>
  <conditionalFormatting sqref="DD97">
    <cfRule type="expression" dxfId="6683" priority="5689">
      <formula>IF(DD98=TRUE,TRUE,FALSE)</formula>
    </cfRule>
  </conditionalFormatting>
  <conditionalFormatting sqref="DD99">
    <cfRule type="expression" dxfId="6682" priority="5403">
      <formula>IF(DD100=TRUE,TRUE,FALSE)</formula>
    </cfRule>
    <cfRule type="expression" dxfId="6681" priority="5402">
      <formula>IF(OR(DD$39="S / VC-Lot",DD$39="ST-Lot",DD$39="PT1",DD$39="PT2",DD$39="SOP",DD$39="SOP + 90 days"),TRUE,FALSE)</formula>
    </cfRule>
  </conditionalFormatting>
  <conditionalFormatting sqref="DD101">
    <cfRule type="expression" dxfId="6680" priority="4745">
      <formula>IF(DD102=TRUE,TRUE,FALSE)</formula>
    </cfRule>
  </conditionalFormatting>
  <conditionalFormatting sqref="DD103">
    <cfRule type="expression" dxfId="6679" priority="4458">
      <formula>IF(OR(DD$39="S / VC-Lot",DD$39="ST-Lot",DD$39="PT1",DD$39="PT2",DD$39="SOP",DD$39="SOP + 90 days"),TRUE,FALSE)</formula>
    </cfRule>
    <cfRule type="expression" dxfId="6678" priority="4459">
      <formula>IF(DD104=TRUE,TRUE,FALSE)</formula>
    </cfRule>
  </conditionalFormatting>
  <conditionalFormatting sqref="DD105">
    <cfRule type="expression" dxfId="6677" priority="3801">
      <formula>IF(DD106=TRUE,TRUE,FALSE)</formula>
    </cfRule>
  </conditionalFormatting>
  <conditionalFormatting sqref="DD107">
    <cfRule type="expression" dxfId="6676" priority="3515">
      <formula>IF(DD108=TRUE,TRUE,FALSE)</formula>
    </cfRule>
    <cfRule type="expression" dxfId="6675" priority="3514">
      <formula>IF(OR(DD$39="S / VC-Lot",DD$39="ST-Lot",DD$39="PT1",DD$39="PT2",DD$39="SOP",DD$39="SOP + 90 days"),TRUE,FALSE)</formula>
    </cfRule>
  </conditionalFormatting>
  <conditionalFormatting sqref="DD109">
    <cfRule type="expression" dxfId="6674" priority="2857">
      <formula>IF(DD110=TRUE,TRUE,FALSE)</formula>
    </cfRule>
  </conditionalFormatting>
  <conditionalFormatting sqref="DD111">
    <cfRule type="expression" dxfId="6673" priority="2570">
      <formula>IF(OR(DD$39="S / VC-Lot",DD$39="ST-Lot",DD$39="PT1",DD$39="PT2",DD$39="SOP",DD$39="SOP + 90 days"),TRUE,FALSE)</formula>
    </cfRule>
    <cfRule type="expression" dxfId="6672" priority="2571">
      <formula>IF(DD112=TRUE,TRUE,FALSE)</formula>
    </cfRule>
  </conditionalFormatting>
  <conditionalFormatting sqref="DD113">
    <cfRule type="expression" dxfId="6671" priority="1627">
      <formula>IF(DD114=TRUE,TRUE,FALSE)</formula>
    </cfRule>
  </conditionalFormatting>
  <conditionalFormatting sqref="DD115">
    <cfRule type="expression" dxfId="6670" priority="1531">
      <formula>IF(DD116=TRUE,TRUE,FALSE)</formula>
    </cfRule>
    <cfRule type="expression" dxfId="6669" priority="1530">
      <formula>IF(OR(DD$39="S / VC-Lot",DD$39="ST-Lot",DD$39="PT1",DD$39="PT2",DD$39="SOP",DD$39="SOP + 90 days"),TRUE,FALSE)</formula>
    </cfRule>
  </conditionalFormatting>
  <conditionalFormatting sqref="DD117">
    <cfRule type="expression" dxfId="6668" priority="1435">
      <formula>IF(DD118=TRUE,TRUE,FALSE)</formula>
    </cfRule>
  </conditionalFormatting>
  <conditionalFormatting sqref="DD119">
    <cfRule type="expression" dxfId="6667" priority="1338">
      <formula>IF(OR(DD$39="S / VC-Lot",DD$39="ST-Lot",DD$39="PT1",DD$39="PT2",DD$39="SOP",DD$39="SOP + 90 days"),TRUE,FALSE)</formula>
    </cfRule>
    <cfRule type="expression" dxfId="6666" priority="1339">
      <formula>IF(DD120=TRUE,TRUE,FALSE)</formula>
    </cfRule>
  </conditionalFormatting>
  <conditionalFormatting sqref="DE45">
    <cfRule type="expression" dxfId="6665" priority="17959">
      <formula>IF(DE46=TRUE,TRUE,FALSE)</formula>
    </cfRule>
  </conditionalFormatting>
  <conditionalFormatting sqref="DE47">
    <cfRule type="expression" dxfId="6664" priority="17673">
      <formula>IF(DE48=TRUE,TRUE,FALSE)</formula>
    </cfRule>
  </conditionalFormatting>
  <conditionalFormatting sqref="DE49">
    <cfRule type="expression" dxfId="6663" priority="17015">
      <formula>IF(DE50=TRUE,TRUE,FALSE)</formula>
    </cfRule>
  </conditionalFormatting>
  <conditionalFormatting sqref="DE51">
    <cfRule type="expression" dxfId="6662" priority="16729">
      <formula>IF(DE52=TRUE,TRUE,FALSE)</formula>
    </cfRule>
  </conditionalFormatting>
  <conditionalFormatting sqref="DE53">
    <cfRule type="expression" dxfId="6661" priority="16071">
      <formula>IF(DE54=TRUE,TRUE,FALSE)</formula>
    </cfRule>
  </conditionalFormatting>
  <conditionalFormatting sqref="DE55">
    <cfRule type="expression" dxfId="6660" priority="15785">
      <formula>IF(DE56=TRUE,TRUE,FALSE)</formula>
    </cfRule>
  </conditionalFormatting>
  <conditionalFormatting sqref="DE57">
    <cfRule type="expression" dxfId="6659" priority="15127">
      <formula>IF(DE58=TRUE,TRUE,FALSE)</formula>
    </cfRule>
  </conditionalFormatting>
  <conditionalFormatting sqref="DE59">
    <cfRule type="expression" dxfId="6658" priority="14841">
      <formula>IF(DE60=TRUE,TRUE,FALSE)</formula>
    </cfRule>
  </conditionalFormatting>
  <conditionalFormatting sqref="DE61">
    <cfRule type="expression" dxfId="6657" priority="14183">
      <formula>IF(DE62=TRUE,TRUE,FALSE)</formula>
    </cfRule>
  </conditionalFormatting>
  <conditionalFormatting sqref="DE63">
    <cfRule type="expression" dxfId="6656" priority="13897">
      <formula>IF(DE64=TRUE,TRUE,FALSE)</formula>
    </cfRule>
  </conditionalFormatting>
  <conditionalFormatting sqref="DE65">
    <cfRule type="expression" dxfId="6655" priority="13239">
      <formula>IF(DE66=TRUE,TRUE,FALSE)</formula>
    </cfRule>
  </conditionalFormatting>
  <conditionalFormatting sqref="DE67">
    <cfRule type="expression" dxfId="6654" priority="12953">
      <formula>IF(DE68=TRUE,TRUE,FALSE)</formula>
    </cfRule>
  </conditionalFormatting>
  <conditionalFormatting sqref="DE69">
    <cfRule type="expression" dxfId="6653" priority="12295">
      <formula>IF(DE70=TRUE,TRUE,FALSE)</formula>
    </cfRule>
  </conditionalFormatting>
  <conditionalFormatting sqref="DE71">
    <cfRule type="expression" dxfId="6652" priority="12009">
      <formula>IF(DE72=TRUE,TRUE,FALSE)</formula>
    </cfRule>
  </conditionalFormatting>
  <conditionalFormatting sqref="DE73">
    <cfRule type="expression" dxfId="6651" priority="11351">
      <formula>IF(DE74=TRUE,TRUE,FALSE)</formula>
    </cfRule>
  </conditionalFormatting>
  <conditionalFormatting sqref="DE75">
    <cfRule type="expression" dxfId="6650" priority="11065">
      <formula>IF(DE76=TRUE,TRUE,FALSE)</formula>
    </cfRule>
  </conditionalFormatting>
  <conditionalFormatting sqref="DE77">
    <cfRule type="expression" dxfId="6649" priority="10407">
      <formula>IF(DE78=TRUE,TRUE,FALSE)</formula>
    </cfRule>
  </conditionalFormatting>
  <conditionalFormatting sqref="DE79">
    <cfRule type="expression" dxfId="6648" priority="10121">
      <formula>IF(DE80=TRUE,TRUE,FALSE)</formula>
    </cfRule>
  </conditionalFormatting>
  <conditionalFormatting sqref="DE81">
    <cfRule type="expression" dxfId="6647" priority="9463">
      <formula>IF(DE82=TRUE,TRUE,FALSE)</formula>
    </cfRule>
  </conditionalFormatting>
  <conditionalFormatting sqref="DE83">
    <cfRule type="expression" dxfId="6646" priority="9177">
      <formula>IF(DE84=TRUE,TRUE,FALSE)</formula>
    </cfRule>
  </conditionalFormatting>
  <conditionalFormatting sqref="DE85">
    <cfRule type="expression" dxfId="6645" priority="8519">
      <formula>IF(DE86=TRUE,TRUE,FALSE)</formula>
    </cfRule>
  </conditionalFormatting>
  <conditionalFormatting sqref="DE87">
    <cfRule type="expression" dxfId="6644" priority="8233">
      <formula>IF(DE88=TRUE,TRUE,FALSE)</formula>
    </cfRule>
  </conditionalFormatting>
  <conditionalFormatting sqref="DE89">
    <cfRule type="expression" dxfId="6643" priority="7575">
      <formula>IF(DE90=TRUE,TRUE,FALSE)</formula>
    </cfRule>
  </conditionalFormatting>
  <conditionalFormatting sqref="DE91">
    <cfRule type="expression" dxfId="6642" priority="7289">
      <formula>IF(DE92=TRUE,TRUE,FALSE)</formula>
    </cfRule>
  </conditionalFormatting>
  <conditionalFormatting sqref="DE93">
    <cfRule type="expression" dxfId="6641" priority="6631">
      <formula>IF(DE94=TRUE,TRUE,FALSE)</formula>
    </cfRule>
  </conditionalFormatting>
  <conditionalFormatting sqref="DE95">
    <cfRule type="expression" dxfId="6640" priority="6345">
      <formula>IF(DE96=TRUE,TRUE,FALSE)</formula>
    </cfRule>
    <cfRule type="expression" dxfId="6639" priority="6344">
      <formula>IF(OR(DE$39="S / VC-Lot",DE$39="ST-Lot",DE$39="PT1",DE$39="PT2",DE$39="SOP",DE$39="SOP + 90 days"),TRUE,FALSE)</formula>
    </cfRule>
  </conditionalFormatting>
  <conditionalFormatting sqref="DE97">
    <cfRule type="expression" dxfId="6638" priority="5687">
      <formula>IF(DE98=TRUE,TRUE,FALSE)</formula>
    </cfRule>
  </conditionalFormatting>
  <conditionalFormatting sqref="DE99">
    <cfRule type="expression" dxfId="6637" priority="5401">
      <formula>IF(DE100=TRUE,TRUE,FALSE)</formula>
    </cfRule>
    <cfRule type="expression" dxfId="6636" priority="5400">
      <formula>IF(OR(DE$39="S / VC-Lot",DE$39="ST-Lot",DE$39="PT1",DE$39="PT2",DE$39="SOP",DE$39="SOP + 90 days"),TRUE,FALSE)</formula>
    </cfRule>
  </conditionalFormatting>
  <conditionalFormatting sqref="DE101">
    <cfRule type="expression" dxfId="6635" priority="4743">
      <formula>IF(DE102=TRUE,TRUE,FALSE)</formula>
    </cfRule>
  </conditionalFormatting>
  <conditionalFormatting sqref="DE103">
    <cfRule type="expression" dxfId="6634" priority="4457">
      <formula>IF(DE104=TRUE,TRUE,FALSE)</formula>
    </cfRule>
    <cfRule type="expression" dxfId="6633" priority="4456">
      <formula>IF(OR(DE$39="S / VC-Lot",DE$39="ST-Lot",DE$39="PT1",DE$39="PT2",DE$39="SOP",DE$39="SOP + 90 days"),TRUE,FALSE)</formula>
    </cfRule>
  </conditionalFormatting>
  <conditionalFormatting sqref="DE105">
    <cfRule type="expression" dxfId="6632" priority="3799">
      <formula>IF(DE106=TRUE,TRUE,FALSE)</formula>
    </cfRule>
  </conditionalFormatting>
  <conditionalFormatting sqref="DE107">
    <cfRule type="expression" dxfId="6631" priority="3512">
      <formula>IF(OR(DE$39="S / VC-Lot",DE$39="ST-Lot",DE$39="PT1",DE$39="PT2",DE$39="SOP",DE$39="SOP + 90 days"),TRUE,FALSE)</formula>
    </cfRule>
    <cfRule type="expression" dxfId="6630" priority="3513">
      <formula>IF(DE108=TRUE,TRUE,FALSE)</formula>
    </cfRule>
  </conditionalFormatting>
  <conditionalFormatting sqref="DE109">
    <cfRule type="expression" dxfId="6629" priority="2855">
      <formula>IF(DE110=TRUE,TRUE,FALSE)</formula>
    </cfRule>
  </conditionalFormatting>
  <conditionalFormatting sqref="DE111">
    <cfRule type="expression" dxfId="6628" priority="2568">
      <formula>IF(OR(DE$39="S / VC-Lot",DE$39="ST-Lot",DE$39="PT1",DE$39="PT2",DE$39="SOP",DE$39="SOP + 90 days"),TRUE,FALSE)</formula>
    </cfRule>
    <cfRule type="expression" dxfId="6627" priority="2569">
      <formula>IF(DE112=TRUE,TRUE,FALSE)</formula>
    </cfRule>
  </conditionalFormatting>
  <conditionalFormatting sqref="DE113">
    <cfRule type="expression" dxfId="6626" priority="1625">
      <formula>IF(DE114=TRUE,TRUE,FALSE)</formula>
    </cfRule>
  </conditionalFormatting>
  <conditionalFormatting sqref="DE115">
    <cfRule type="expression" dxfId="6625" priority="1529">
      <formula>IF(DE116=TRUE,TRUE,FALSE)</formula>
    </cfRule>
    <cfRule type="expression" dxfId="6624" priority="1528">
      <formula>IF(OR(DE$39="S / VC-Lot",DE$39="ST-Lot",DE$39="PT1",DE$39="PT2",DE$39="SOP",DE$39="SOP + 90 days"),TRUE,FALSE)</formula>
    </cfRule>
  </conditionalFormatting>
  <conditionalFormatting sqref="DE117">
    <cfRule type="expression" dxfId="6623" priority="1433">
      <formula>IF(DE118=TRUE,TRUE,FALSE)</formula>
    </cfRule>
  </conditionalFormatting>
  <conditionalFormatting sqref="DE119">
    <cfRule type="expression" dxfId="6622" priority="1337">
      <formula>IF(DE120=TRUE,TRUE,FALSE)</formula>
    </cfRule>
    <cfRule type="expression" dxfId="6621" priority="1336">
      <formula>IF(OR(DE$39="S / VC-Lot",DE$39="ST-Lot",DE$39="PT1",DE$39="PT2",DE$39="SOP",DE$39="SOP + 90 days"),TRUE,FALSE)</formula>
    </cfRule>
  </conditionalFormatting>
  <conditionalFormatting sqref="DF45">
    <cfRule type="expression" dxfId="6620" priority="17957">
      <formula>IF(DF46=TRUE,TRUE,FALSE)</formula>
    </cfRule>
  </conditionalFormatting>
  <conditionalFormatting sqref="DF47">
    <cfRule type="expression" dxfId="6619" priority="17671">
      <formula>IF(DF48=TRUE,TRUE,FALSE)</formula>
    </cfRule>
  </conditionalFormatting>
  <conditionalFormatting sqref="DF49">
    <cfRule type="expression" dxfId="6618" priority="17013">
      <formula>IF(DF50=TRUE,TRUE,FALSE)</formula>
    </cfRule>
  </conditionalFormatting>
  <conditionalFormatting sqref="DF51">
    <cfRule type="expression" dxfId="6617" priority="16727">
      <formula>IF(DF52=TRUE,TRUE,FALSE)</formula>
    </cfRule>
  </conditionalFormatting>
  <conditionalFormatting sqref="DF53">
    <cfRule type="expression" dxfId="6616" priority="16069">
      <formula>IF(DF54=TRUE,TRUE,FALSE)</formula>
    </cfRule>
  </conditionalFormatting>
  <conditionalFormatting sqref="DF55">
    <cfRule type="expression" dxfId="6615" priority="15783">
      <formula>IF(DF56=TRUE,TRUE,FALSE)</formula>
    </cfRule>
  </conditionalFormatting>
  <conditionalFormatting sqref="DF57">
    <cfRule type="expression" dxfId="6614" priority="15125">
      <formula>IF(DF58=TRUE,TRUE,FALSE)</formula>
    </cfRule>
  </conditionalFormatting>
  <conditionalFormatting sqref="DF59">
    <cfRule type="expression" dxfId="6613" priority="14839">
      <formula>IF(DF60=TRUE,TRUE,FALSE)</formula>
    </cfRule>
  </conditionalFormatting>
  <conditionalFormatting sqref="DF61">
    <cfRule type="expression" dxfId="6612" priority="14181">
      <formula>IF(DF62=TRUE,TRUE,FALSE)</formula>
    </cfRule>
  </conditionalFormatting>
  <conditionalFormatting sqref="DF63">
    <cfRule type="expression" dxfId="6611" priority="13895">
      <formula>IF(DF64=TRUE,TRUE,FALSE)</formula>
    </cfRule>
  </conditionalFormatting>
  <conditionalFormatting sqref="DF65">
    <cfRule type="expression" dxfId="6610" priority="13237">
      <formula>IF(DF66=TRUE,TRUE,FALSE)</formula>
    </cfRule>
  </conditionalFormatting>
  <conditionalFormatting sqref="DF67">
    <cfRule type="expression" dxfId="6609" priority="12951">
      <formula>IF(DF68=TRUE,TRUE,FALSE)</formula>
    </cfRule>
  </conditionalFormatting>
  <conditionalFormatting sqref="DF69">
    <cfRule type="expression" dxfId="6608" priority="12293">
      <formula>IF(DF70=TRUE,TRUE,FALSE)</formula>
    </cfRule>
  </conditionalFormatting>
  <conditionalFormatting sqref="DF71">
    <cfRule type="expression" dxfId="6607" priority="12007">
      <formula>IF(DF72=TRUE,TRUE,FALSE)</formula>
    </cfRule>
  </conditionalFormatting>
  <conditionalFormatting sqref="DF73">
    <cfRule type="expression" dxfId="6606" priority="11349">
      <formula>IF(DF74=TRUE,TRUE,FALSE)</formula>
    </cfRule>
  </conditionalFormatting>
  <conditionalFormatting sqref="DF75">
    <cfRule type="expression" dxfId="6605" priority="11063">
      <formula>IF(DF76=TRUE,TRUE,FALSE)</formula>
    </cfRule>
  </conditionalFormatting>
  <conditionalFormatting sqref="DF77">
    <cfRule type="expression" dxfId="6604" priority="10405">
      <formula>IF(DF78=TRUE,TRUE,FALSE)</formula>
    </cfRule>
  </conditionalFormatting>
  <conditionalFormatting sqref="DF79">
    <cfRule type="expression" dxfId="6603" priority="10119">
      <formula>IF(DF80=TRUE,TRUE,FALSE)</formula>
    </cfRule>
  </conditionalFormatting>
  <conditionalFormatting sqref="DF81">
    <cfRule type="expression" dxfId="6602" priority="9461">
      <formula>IF(DF82=TRUE,TRUE,FALSE)</formula>
    </cfRule>
  </conditionalFormatting>
  <conditionalFormatting sqref="DF83">
    <cfRule type="expression" dxfId="6601" priority="9175">
      <formula>IF(DF84=TRUE,TRUE,FALSE)</formula>
    </cfRule>
  </conditionalFormatting>
  <conditionalFormatting sqref="DF85">
    <cfRule type="expression" dxfId="6600" priority="8517">
      <formula>IF(DF86=TRUE,TRUE,FALSE)</formula>
    </cfRule>
  </conditionalFormatting>
  <conditionalFormatting sqref="DF87">
    <cfRule type="expression" dxfId="6599" priority="8231">
      <formula>IF(DF88=TRUE,TRUE,FALSE)</formula>
    </cfRule>
  </conditionalFormatting>
  <conditionalFormatting sqref="DF89">
    <cfRule type="expression" dxfId="6598" priority="7573">
      <formula>IF(DF90=TRUE,TRUE,FALSE)</formula>
    </cfRule>
  </conditionalFormatting>
  <conditionalFormatting sqref="DF91">
    <cfRule type="expression" dxfId="6597" priority="7287">
      <formula>IF(DF92=TRUE,TRUE,FALSE)</formula>
    </cfRule>
  </conditionalFormatting>
  <conditionalFormatting sqref="DF93">
    <cfRule type="expression" dxfId="6596" priority="6629">
      <formula>IF(DF94=TRUE,TRUE,FALSE)</formula>
    </cfRule>
  </conditionalFormatting>
  <conditionalFormatting sqref="DF95">
    <cfRule type="expression" dxfId="6595" priority="6343">
      <formula>IF(DF96=TRUE,TRUE,FALSE)</formula>
    </cfRule>
    <cfRule type="expression" dxfId="6594" priority="6342">
      <formula>IF(OR(DF$39="S / VC-Lot",DF$39="ST-Lot",DF$39="PT1",DF$39="PT2",DF$39="SOP",DF$39="SOP + 90 days"),TRUE,FALSE)</formula>
    </cfRule>
  </conditionalFormatting>
  <conditionalFormatting sqref="DF97">
    <cfRule type="expression" dxfId="6593" priority="5685">
      <formula>IF(DF98=TRUE,TRUE,FALSE)</formula>
    </cfRule>
  </conditionalFormatting>
  <conditionalFormatting sqref="DF99">
    <cfRule type="expression" dxfId="6592" priority="5398">
      <formula>IF(OR(DF$39="S / VC-Lot",DF$39="ST-Lot",DF$39="PT1",DF$39="PT2",DF$39="SOP",DF$39="SOP + 90 days"),TRUE,FALSE)</formula>
    </cfRule>
    <cfRule type="expression" dxfId="6591" priority="5399">
      <formula>IF(DF100=TRUE,TRUE,FALSE)</formula>
    </cfRule>
  </conditionalFormatting>
  <conditionalFormatting sqref="DF101">
    <cfRule type="expression" dxfId="6590" priority="4741">
      <formula>IF(DF102=TRUE,TRUE,FALSE)</formula>
    </cfRule>
  </conditionalFormatting>
  <conditionalFormatting sqref="DF103">
    <cfRule type="expression" dxfId="6589" priority="4455">
      <formula>IF(DF104=TRUE,TRUE,FALSE)</formula>
    </cfRule>
    <cfRule type="expression" dxfId="6588" priority="4454">
      <formula>IF(OR(DF$39="S / VC-Lot",DF$39="ST-Lot",DF$39="PT1",DF$39="PT2",DF$39="SOP",DF$39="SOP + 90 days"),TRUE,FALSE)</formula>
    </cfRule>
  </conditionalFormatting>
  <conditionalFormatting sqref="DF105">
    <cfRule type="expression" dxfId="6587" priority="3797">
      <formula>IF(DF106=TRUE,TRUE,FALSE)</formula>
    </cfRule>
  </conditionalFormatting>
  <conditionalFormatting sqref="DF107">
    <cfRule type="expression" dxfId="6586" priority="3510">
      <formula>IF(OR(DF$39="S / VC-Lot",DF$39="ST-Lot",DF$39="PT1",DF$39="PT2",DF$39="SOP",DF$39="SOP + 90 days"),TRUE,FALSE)</formula>
    </cfRule>
    <cfRule type="expression" dxfId="6585" priority="3511">
      <formula>IF(DF108=TRUE,TRUE,FALSE)</formula>
    </cfRule>
  </conditionalFormatting>
  <conditionalFormatting sqref="DF109">
    <cfRule type="expression" dxfId="6584" priority="2853">
      <formula>IF(DF110=TRUE,TRUE,FALSE)</formula>
    </cfRule>
  </conditionalFormatting>
  <conditionalFormatting sqref="DF111">
    <cfRule type="expression" dxfId="6583" priority="2566">
      <formula>IF(OR(DF$39="S / VC-Lot",DF$39="ST-Lot",DF$39="PT1",DF$39="PT2",DF$39="SOP",DF$39="SOP + 90 days"),TRUE,FALSE)</formula>
    </cfRule>
    <cfRule type="expression" dxfId="6582" priority="2567">
      <formula>IF(DF112=TRUE,TRUE,FALSE)</formula>
    </cfRule>
  </conditionalFormatting>
  <conditionalFormatting sqref="DF113">
    <cfRule type="expression" dxfId="6581" priority="1623">
      <formula>IF(DF114=TRUE,TRUE,FALSE)</formula>
    </cfRule>
  </conditionalFormatting>
  <conditionalFormatting sqref="DF115">
    <cfRule type="expression" dxfId="6580" priority="1526">
      <formula>IF(OR(DF$39="S / VC-Lot",DF$39="ST-Lot",DF$39="PT1",DF$39="PT2",DF$39="SOP",DF$39="SOP + 90 days"),TRUE,FALSE)</formula>
    </cfRule>
    <cfRule type="expression" dxfId="6579" priority="1527">
      <formula>IF(DF116=TRUE,TRUE,FALSE)</formula>
    </cfRule>
  </conditionalFormatting>
  <conditionalFormatting sqref="DF117">
    <cfRule type="expression" dxfId="6578" priority="1431">
      <formula>IF(DF118=TRUE,TRUE,FALSE)</formula>
    </cfRule>
  </conditionalFormatting>
  <conditionalFormatting sqref="DF119">
    <cfRule type="expression" dxfId="6577" priority="1334">
      <formula>IF(OR(DF$39="S / VC-Lot",DF$39="ST-Lot",DF$39="PT1",DF$39="PT2",DF$39="SOP",DF$39="SOP + 90 days"),TRUE,FALSE)</formula>
    </cfRule>
    <cfRule type="expression" dxfId="6576" priority="1335">
      <formula>IF(DF120=TRUE,TRUE,FALSE)</formula>
    </cfRule>
  </conditionalFormatting>
  <conditionalFormatting sqref="DG45">
    <cfRule type="expression" dxfId="6575" priority="17955">
      <formula>IF(DG46=TRUE,TRUE,FALSE)</formula>
    </cfRule>
  </conditionalFormatting>
  <conditionalFormatting sqref="DG47">
    <cfRule type="expression" dxfId="6574" priority="17669">
      <formula>IF(DG48=TRUE,TRUE,FALSE)</formula>
    </cfRule>
  </conditionalFormatting>
  <conditionalFormatting sqref="DG49">
    <cfRule type="expression" dxfId="6573" priority="17011">
      <formula>IF(DG50=TRUE,TRUE,FALSE)</formula>
    </cfRule>
  </conditionalFormatting>
  <conditionalFormatting sqref="DG51">
    <cfRule type="expression" dxfId="6572" priority="16725">
      <formula>IF(DG52=TRUE,TRUE,FALSE)</formula>
    </cfRule>
  </conditionalFormatting>
  <conditionalFormatting sqref="DG53">
    <cfRule type="expression" dxfId="6571" priority="16067">
      <formula>IF(DG54=TRUE,TRUE,FALSE)</formula>
    </cfRule>
  </conditionalFormatting>
  <conditionalFormatting sqref="DG55">
    <cfRule type="expression" dxfId="6570" priority="15781">
      <formula>IF(DG56=TRUE,TRUE,FALSE)</formula>
    </cfRule>
  </conditionalFormatting>
  <conditionalFormatting sqref="DG57">
    <cfRule type="expression" dxfId="6569" priority="15123">
      <formula>IF(DG58=TRUE,TRUE,FALSE)</formula>
    </cfRule>
  </conditionalFormatting>
  <conditionalFormatting sqref="DG59">
    <cfRule type="expression" dxfId="6568" priority="14837">
      <formula>IF(DG60=TRUE,TRUE,FALSE)</formula>
    </cfRule>
  </conditionalFormatting>
  <conditionalFormatting sqref="DG61">
    <cfRule type="expression" dxfId="6567" priority="14179">
      <formula>IF(DG62=TRUE,TRUE,FALSE)</formula>
    </cfRule>
  </conditionalFormatting>
  <conditionalFormatting sqref="DG63">
    <cfRule type="expression" dxfId="6566" priority="13893">
      <formula>IF(DG64=TRUE,TRUE,FALSE)</formula>
    </cfRule>
  </conditionalFormatting>
  <conditionalFormatting sqref="DG65">
    <cfRule type="expression" dxfId="6565" priority="13235">
      <formula>IF(DG66=TRUE,TRUE,FALSE)</formula>
    </cfRule>
  </conditionalFormatting>
  <conditionalFormatting sqref="DG67">
    <cfRule type="expression" dxfId="6564" priority="12949">
      <formula>IF(DG68=TRUE,TRUE,FALSE)</formula>
    </cfRule>
  </conditionalFormatting>
  <conditionalFormatting sqref="DG69">
    <cfRule type="expression" dxfId="6563" priority="12291">
      <formula>IF(DG70=TRUE,TRUE,FALSE)</formula>
    </cfRule>
  </conditionalFormatting>
  <conditionalFormatting sqref="DG71">
    <cfRule type="expression" dxfId="6562" priority="12005">
      <formula>IF(DG72=TRUE,TRUE,FALSE)</formula>
    </cfRule>
  </conditionalFormatting>
  <conditionalFormatting sqref="DG73">
    <cfRule type="expression" dxfId="6561" priority="11347">
      <formula>IF(DG74=TRUE,TRUE,FALSE)</formula>
    </cfRule>
  </conditionalFormatting>
  <conditionalFormatting sqref="DG75">
    <cfRule type="expression" dxfId="6560" priority="11061">
      <formula>IF(DG76=TRUE,TRUE,FALSE)</formula>
    </cfRule>
  </conditionalFormatting>
  <conditionalFormatting sqref="DG77">
    <cfRule type="expression" dxfId="6559" priority="10403">
      <formula>IF(DG78=TRUE,TRUE,FALSE)</formula>
    </cfRule>
  </conditionalFormatting>
  <conditionalFormatting sqref="DG79">
    <cfRule type="expression" dxfId="6558" priority="10117">
      <formula>IF(DG80=TRUE,TRUE,FALSE)</formula>
    </cfRule>
  </conditionalFormatting>
  <conditionalFormatting sqref="DG81">
    <cfRule type="expression" dxfId="6557" priority="9459">
      <formula>IF(DG82=TRUE,TRUE,FALSE)</formula>
    </cfRule>
  </conditionalFormatting>
  <conditionalFormatting sqref="DG83">
    <cfRule type="expression" dxfId="6556" priority="9173">
      <formula>IF(DG84=TRUE,TRUE,FALSE)</formula>
    </cfRule>
  </conditionalFormatting>
  <conditionalFormatting sqref="DG85">
    <cfRule type="expression" dxfId="6555" priority="8515">
      <formula>IF(DG86=TRUE,TRUE,FALSE)</formula>
    </cfRule>
  </conditionalFormatting>
  <conditionalFormatting sqref="DG87">
    <cfRule type="expression" dxfId="6554" priority="8229">
      <formula>IF(DG88=TRUE,TRUE,FALSE)</formula>
    </cfRule>
  </conditionalFormatting>
  <conditionalFormatting sqref="DG89">
    <cfRule type="expression" dxfId="6553" priority="7571">
      <formula>IF(DG90=TRUE,TRUE,FALSE)</formula>
    </cfRule>
  </conditionalFormatting>
  <conditionalFormatting sqref="DG91">
    <cfRule type="expression" dxfId="6552" priority="7285">
      <formula>IF(DG92=TRUE,TRUE,FALSE)</formula>
    </cfRule>
  </conditionalFormatting>
  <conditionalFormatting sqref="DG93">
    <cfRule type="expression" dxfId="6551" priority="6627">
      <formula>IF(DG94=TRUE,TRUE,FALSE)</formula>
    </cfRule>
  </conditionalFormatting>
  <conditionalFormatting sqref="DG95">
    <cfRule type="expression" dxfId="6550" priority="6340">
      <formula>IF(OR(DG$39="S / VC-Lot",DG$39="ST-Lot",DG$39="PT1",DG$39="PT2",DG$39="SOP",DG$39="SOP + 90 days"),TRUE,FALSE)</formula>
    </cfRule>
    <cfRule type="expression" dxfId="6549" priority="6341">
      <formula>IF(DG96=TRUE,TRUE,FALSE)</formula>
    </cfRule>
  </conditionalFormatting>
  <conditionalFormatting sqref="DG97">
    <cfRule type="expression" dxfId="6548" priority="5683">
      <formula>IF(DG98=TRUE,TRUE,FALSE)</formula>
    </cfRule>
  </conditionalFormatting>
  <conditionalFormatting sqref="DG99">
    <cfRule type="expression" dxfId="6547" priority="5396">
      <formula>IF(OR(DG$39="S / VC-Lot",DG$39="ST-Lot",DG$39="PT1",DG$39="PT2",DG$39="SOP",DG$39="SOP + 90 days"),TRUE,FALSE)</formula>
    </cfRule>
    <cfRule type="expression" dxfId="6546" priority="5397">
      <formula>IF(DG100=TRUE,TRUE,FALSE)</formula>
    </cfRule>
  </conditionalFormatting>
  <conditionalFormatting sqref="DG101">
    <cfRule type="expression" dxfId="6545" priority="4739">
      <formula>IF(DG102=TRUE,TRUE,FALSE)</formula>
    </cfRule>
  </conditionalFormatting>
  <conditionalFormatting sqref="DG103">
    <cfRule type="expression" dxfId="6544" priority="4452">
      <formula>IF(OR(DG$39="S / VC-Lot",DG$39="ST-Lot",DG$39="PT1",DG$39="PT2",DG$39="SOP",DG$39="SOP + 90 days"),TRUE,FALSE)</formula>
    </cfRule>
    <cfRule type="expression" dxfId="6543" priority="4453">
      <formula>IF(DG104=TRUE,TRUE,FALSE)</formula>
    </cfRule>
  </conditionalFormatting>
  <conditionalFormatting sqref="DG105">
    <cfRule type="expression" dxfId="6542" priority="3795">
      <formula>IF(DG106=TRUE,TRUE,FALSE)</formula>
    </cfRule>
  </conditionalFormatting>
  <conditionalFormatting sqref="DG107">
    <cfRule type="expression" dxfId="6541" priority="3508">
      <formula>IF(OR(DG$39="S / VC-Lot",DG$39="ST-Lot",DG$39="PT1",DG$39="PT2",DG$39="SOP",DG$39="SOP + 90 days"),TRUE,FALSE)</formula>
    </cfRule>
    <cfRule type="expression" dxfId="6540" priority="3509">
      <formula>IF(DG108=TRUE,TRUE,FALSE)</formula>
    </cfRule>
  </conditionalFormatting>
  <conditionalFormatting sqref="DG109">
    <cfRule type="expression" dxfId="6539" priority="2851">
      <formula>IF(DG110=TRUE,TRUE,FALSE)</formula>
    </cfRule>
  </conditionalFormatting>
  <conditionalFormatting sqref="DG111">
    <cfRule type="expression" dxfId="6538" priority="2565">
      <formula>IF(DG112=TRUE,TRUE,FALSE)</formula>
    </cfRule>
    <cfRule type="expression" dxfId="6537" priority="2564">
      <formula>IF(OR(DG$39="S / VC-Lot",DG$39="ST-Lot",DG$39="PT1",DG$39="PT2",DG$39="SOP",DG$39="SOP + 90 days"),TRUE,FALSE)</formula>
    </cfRule>
  </conditionalFormatting>
  <conditionalFormatting sqref="DG113">
    <cfRule type="expression" dxfId="6536" priority="1621">
      <formula>IF(DG114=TRUE,TRUE,FALSE)</formula>
    </cfRule>
  </conditionalFormatting>
  <conditionalFormatting sqref="DG115">
    <cfRule type="expression" dxfId="6535" priority="1524">
      <formula>IF(OR(DG$39="S / VC-Lot",DG$39="ST-Lot",DG$39="PT1",DG$39="PT2",DG$39="SOP",DG$39="SOP + 90 days"),TRUE,FALSE)</formula>
    </cfRule>
    <cfRule type="expression" dxfId="6534" priority="1525">
      <formula>IF(DG116=TRUE,TRUE,FALSE)</formula>
    </cfRule>
  </conditionalFormatting>
  <conditionalFormatting sqref="DG117">
    <cfRule type="expression" dxfId="6533" priority="1429">
      <formula>IF(DG118=TRUE,TRUE,FALSE)</formula>
    </cfRule>
  </conditionalFormatting>
  <conditionalFormatting sqref="DG119">
    <cfRule type="expression" dxfId="6532" priority="1333">
      <formula>IF(DG120=TRUE,TRUE,FALSE)</formula>
    </cfRule>
    <cfRule type="expression" dxfId="6531" priority="1332">
      <formula>IF(OR(DG$39="S / VC-Lot",DG$39="ST-Lot",DG$39="PT1",DG$39="PT2",DG$39="SOP",DG$39="SOP + 90 days"),TRUE,FALSE)</formula>
    </cfRule>
  </conditionalFormatting>
  <conditionalFormatting sqref="DH45">
    <cfRule type="expression" dxfId="6530" priority="17953">
      <formula>IF(DH46=TRUE,TRUE,FALSE)</formula>
    </cfRule>
  </conditionalFormatting>
  <conditionalFormatting sqref="DH47">
    <cfRule type="expression" dxfId="6529" priority="17667">
      <formula>IF(DH48=TRUE,TRUE,FALSE)</formula>
    </cfRule>
  </conditionalFormatting>
  <conditionalFormatting sqref="DH49">
    <cfRule type="expression" dxfId="6528" priority="17009">
      <formula>IF(DH50=TRUE,TRUE,FALSE)</formula>
    </cfRule>
  </conditionalFormatting>
  <conditionalFormatting sqref="DH51">
    <cfRule type="expression" dxfId="6527" priority="16723">
      <formula>IF(DH52=TRUE,TRUE,FALSE)</formula>
    </cfRule>
  </conditionalFormatting>
  <conditionalFormatting sqref="DH53">
    <cfRule type="expression" dxfId="6526" priority="16065">
      <formula>IF(DH54=TRUE,TRUE,FALSE)</formula>
    </cfRule>
  </conditionalFormatting>
  <conditionalFormatting sqref="DH55">
    <cfRule type="expression" dxfId="6525" priority="15779">
      <formula>IF(DH56=TRUE,TRUE,FALSE)</formula>
    </cfRule>
  </conditionalFormatting>
  <conditionalFormatting sqref="DH57">
    <cfRule type="expression" dxfId="6524" priority="15121">
      <formula>IF(DH58=TRUE,TRUE,FALSE)</formula>
    </cfRule>
  </conditionalFormatting>
  <conditionalFormatting sqref="DH59">
    <cfRule type="expression" dxfId="6523" priority="14835">
      <formula>IF(DH60=TRUE,TRUE,FALSE)</formula>
    </cfRule>
  </conditionalFormatting>
  <conditionalFormatting sqref="DH61">
    <cfRule type="expression" dxfId="6522" priority="14177">
      <formula>IF(DH62=TRUE,TRUE,FALSE)</formula>
    </cfRule>
  </conditionalFormatting>
  <conditionalFormatting sqref="DH63">
    <cfRule type="expression" dxfId="6521" priority="13891">
      <formula>IF(DH64=TRUE,TRUE,FALSE)</formula>
    </cfRule>
  </conditionalFormatting>
  <conditionalFormatting sqref="DH65">
    <cfRule type="expression" dxfId="6520" priority="13233">
      <formula>IF(DH66=TRUE,TRUE,FALSE)</formula>
    </cfRule>
  </conditionalFormatting>
  <conditionalFormatting sqref="DH67">
    <cfRule type="expression" dxfId="6519" priority="12947">
      <formula>IF(DH68=TRUE,TRUE,FALSE)</formula>
    </cfRule>
  </conditionalFormatting>
  <conditionalFormatting sqref="DH69">
    <cfRule type="expression" dxfId="6518" priority="12289">
      <formula>IF(DH70=TRUE,TRUE,FALSE)</formula>
    </cfRule>
  </conditionalFormatting>
  <conditionalFormatting sqref="DH71">
    <cfRule type="expression" dxfId="6517" priority="12003">
      <formula>IF(DH72=TRUE,TRUE,FALSE)</formula>
    </cfRule>
  </conditionalFormatting>
  <conditionalFormatting sqref="DH73">
    <cfRule type="expression" dxfId="6516" priority="11345">
      <formula>IF(DH74=TRUE,TRUE,FALSE)</formula>
    </cfRule>
  </conditionalFormatting>
  <conditionalFormatting sqref="DH75">
    <cfRule type="expression" dxfId="6515" priority="11059">
      <formula>IF(DH76=TRUE,TRUE,FALSE)</formula>
    </cfRule>
  </conditionalFormatting>
  <conditionalFormatting sqref="DH77">
    <cfRule type="expression" dxfId="6514" priority="10401">
      <formula>IF(DH78=TRUE,TRUE,FALSE)</formula>
    </cfRule>
  </conditionalFormatting>
  <conditionalFormatting sqref="DH79">
    <cfRule type="expression" dxfId="6513" priority="10115">
      <formula>IF(DH80=TRUE,TRUE,FALSE)</formula>
    </cfRule>
  </conditionalFormatting>
  <conditionalFormatting sqref="DH81">
    <cfRule type="expression" dxfId="6512" priority="9457">
      <formula>IF(DH82=TRUE,TRUE,FALSE)</formula>
    </cfRule>
  </conditionalFormatting>
  <conditionalFormatting sqref="DH83">
    <cfRule type="expression" dxfId="6511" priority="9171">
      <formula>IF(DH84=TRUE,TRUE,FALSE)</formula>
    </cfRule>
  </conditionalFormatting>
  <conditionalFormatting sqref="DH85">
    <cfRule type="expression" dxfId="6510" priority="8513">
      <formula>IF(DH86=TRUE,TRUE,FALSE)</formula>
    </cfRule>
  </conditionalFormatting>
  <conditionalFormatting sqref="DH87">
    <cfRule type="expression" dxfId="6509" priority="8227">
      <formula>IF(DH88=TRUE,TRUE,FALSE)</formula>
    </cfRule>
  </conditionalFormatting>
  <conditionalFormatting sqref="DH89">
    <cfRule type="expression" dxfId="6508" priority="7569">
      <formula>IF(DH90=TRUE,TRUE,FALSE)</formula>
    </cfRule>
  </conditionalFormatting>
  <conditionalFormatting sqref="DH91">
    <cfRule type="expression" dxfId="6507" priority="7283">
      <formula>IF(DH92=TRUE,TRUE,FALSE)</formula>
    </cfRule>
  </conditionalFormatting>
  <conditionalFormatting sqref="DH93">
    <cfRule type="expression" dxfId="6506" priority="6625">
      <formula>IF(DH94=TRUE,TRUE,FALSE)</formula>
    </cfRule>
  </conditionalFormatting>
  <conditionalFormatting sqref="DH95">
    <cfRule type="expression" dxfId="6505" priority="6338">
      <formula>IF(OR(DH$39="S / VC-Lot",DH$39="ST-Lot",DH$39="PT1",DH$39="PT2",DH$39="SOP",DH$39="SOP + 90 days"),TRUE,FALSE)</formula>
    </cfRule>
    <cfRule type="expression" dxfId="6504" priority="6339">
      <formula>IF(DH96=TRUE,TRUE,FALSE)</formula>
    </cfRule>
  </conditionalFormatting>
  <conditionalFormatting sqref="DH97">
    <cfRule type="expression" dxfId="6503" priority="5681">
      <formula>IF(DH98=TRUE,TRUE,FALSE)</formula>
    </cfRule>
  </conditionalFormatting>
  <conditionalFormatting sqref="DH99">
    <cfRule type="expression" dxfId="6502" priority="5394">
      <formula>IF(OR(DH$39="S / VC-Lot",DH$39="ST-Lot",DH$39="PT1",DH$39="PT2",DH$39="SOP",DH$39="SOP + 90 days"),TRUE,FALSE)</formula>
    </cfRule>
    <cfRule type="expression" dxfId="6501" priority="5395">
      <formula>IF(DH100=TRUE,TRUE,FALSE)</formula>
    </cfRule>
  </conditionalFormatting>
  <conditionalFormatting sqref="DH101">
    <cfRule type="expression" dxfId="6500" priority="4737">
      <formula>IF(DH102=TRUE,TRUE,FALSE)</formula>
    </cfRule>
  </conditionalFormatting>
  <conditionalFormatting sqref="DH103">
    <cfRule type="expression" dxfId="6499" priority="4450">
      <formula>IF(OR(DH$39="S / VC-Lot",DH$39="ST-Lot",DH$39="PT1",DH$39="PT2",DH$39="SOP",DH$39="SOP + 90 days"),TRUE,FALSE)</formula>
    </cfRule>
    <cfRule type="expression" dxfId="6498" priority="4451">
      <formula>IF(DH104=TRUE,TRUE,FALSE)</formula>
    </cfRule>
  </conditionalFormatting>
  <conditionalFormatting sqref="DH105">
    <cfRule type="expression" dxfId="6497" priority="3793">
      <formula>IF(DH106=TRUE,TRUE,FALSE)</formula>
    </cfRule>
  </conditionalFormatting>
  <conditionalFormatting sqref="DH107">
    <cfRule type="expression" dxfId="6496" priority="3507">
      <formula>IF(DH108=TRUE,TRUE,FALSE)</formula>
    </cfRule>
    <cfRule type="expression" dxfId="6495" priority="3506">
      <formula>IF(OR(DH$39="S / VC-Lot",DH$39="ST-Lot",DH$39="PT1",DH$39="PT2",DH$39="SOP",DH$39="SOP + 90 days"),TRUE,FALSE)</formula>
    </cfRule>
  </conditionalFormatting>
  <conditionalFormatting sqref="DH109">
    <cfRule type="expression" dxfId="6494" priority="2849">
      <formula>IF(DH110=TRUE,TRUE,FALSE)</formula>
    </cfRule>
  </conditionalFormatting>
  <conditionalFormatting sqref="DH111">
    <cfRule type="expression" dxfId="6493" priority="2563">
      <formula>IF(DH112=TRUE,TRUE,FALSE)</formula>
    </cfRule>
    <cfRule type="expression" dxfId="6492" priority="2562">
      <formula>IF(OR(DH$39="S / VC-Lot",DH$39="ST-Lot",DH$39="PT1",DH$39="PT2",DH$39="SOP",DH$39="SOP + 90 days"),TRUE,FALSE)</formula>
    </cfRule>
  </conditionalFormatting>
  <conditionalFormatting sqref="DH113">
    <cfRule type="expression" dxfId="6491" priority="1619">
      <formula>IF(DH114=TRUE,TRUE,FALSE)</formula>
    </cfRule>
  </conditionalFormatting>
  <conditionalFormatting sqref="DH115">
    <cfRule type="expression" dxfId="6490" priority="1522">
      <formula>IF(OR(DH$39="S / VC-Lot",DH$39="ST-Lot",DH$39="PT1",DH$39="PT2",DH$39="SOP",DH$39="SOP + 90 days"),TRUE,FALSE)</formula>
    </cfRule>
    <cfRule type="expression" dxfId="6489" priority="1523">
      <formula>IF(DH116=TRUE,TRUE,FALSE)</formula>
    </cfRule>
  </conditionalFormatting>
  <conditionalFormatting sqref="DH117">
    <cfRule type="expression" dxfId="6488" priority="1427">
      <formula>IF(DH118=TRUE,TRUE,FALSE)</formula>
    </cfRule>
  </conditionalFormatting>
  <conditionalFormatting sqref="DH119">
    <cfRule type="expression" dxfId="6487" priority="1331">
      <formula>IF(DH120=TRUE,TRUE,FALSE)</formula>
    </cfRule>
    <cfRule type="expression" dxfId="6486" priority="1330">
      <formula>IF(OR(DH$39="S / VC-Lot",DH$39="ST-Lot",DH$39="PT1",DH$39="PT2",DH$39="SOP",DH$39="SOP + 90 days"),TRUE,FALSE)</formula>
    </cfRule>
  </conditionalFormatting>
  <conditionalFormatting sqref="DI45">
    <cfRule type="expression" dxfId="6485" priority="17951">
      <formula>IF(DI46=TRUE,TRUE,FALSE)</formula>
    </cfRule>
  </conditionalFormatting>
  <conditionalFormatting sqref="DI47">
    <cfRule type="expression" dxfId="6484" priority="17665">
      <formula>IF(DI48=TRUE,TRUE,FALSE)</formula>
    </cfRule>
  </conditionalFormatting>
  <conditionalFormatting sqref="DI49">
    <cfRule type="expression" dxfId="6483" priority="17007">
      <formula>IF(DI50=TRUE,TRUE,FALSE)</formula>
    </cfRule>
  </conditionalFormatting>
  <conditionalFormatting sqref="DI51">
    <cfRule type="expression" dxfId="6482" priority="16721">
      <formula>IF(DI52=TRUE,TRUE,FALSE)</formula>
    </cfRule>
  </conditionalFormatting>
  <conditionalFormatting sqref="DI53">
    <cfRule type="expression" dxfId="6481" priority="16063">
      <formula>IF(DI54=TRUE,TRUE,FALSE)</formula>
    </cfRule>
  </conditionalFormatting>
  <conditionalFormatting sqref="DI55">
    <cfRule type="expression" dxfId="6480" priority="15777">
      <formula>IF(DI56=TRUE,TRUE,FALSE)</formula>
    </cfRule>
  </conditionalFormatting>
  <conditionalFormatting sqref="DI57">
    <cfRule type="expression" dxfId="6479" priority="15119">
      <formula>IF(DI58=TRUE,TRUE,FALSE)</formula>
    </cfRule>
  </conditionalFormatting>
  <conditionalFormatting sqref="DI59">
    <cfRule type="expression" dxfId="6478" priority="14833">
      <formula>IF(DI60=TRUE,TRUE,FALSE)</formula>
    </cfRule>
  </conditionalFormatting>
  <conditionalFormatting sqref="DI61">
    <cfRule type="expression" dxfId="6477" priority="14175">
      <formula>IF(DI62=TRUE,TRUE,FALSE)</formula>
    </cfRule>
  </conditionalFormatting>
  <conditionalFormatting sqref="DI63">
    <cfRule type="expression" dxfId="6476" priority="13889">
      <formula>IF(DI64=TRUE,TRUE,FALSE)</formula>
    </cfRule>
  </conditionalFormatting>
  <conditionalFormatting sqref="DI65">
    <cfRule type="expression" dxfId="6475" priority="13231">
      <formula>IF(DI66=TRUE,TRUE,FALSE)</formula>
    </cfRule>
  </conditionalFormatting>
  <conditionalFormatting sqref="DI67">
    <cfRule type="expression" dxfId="6474" priority="12945">
      <formula>IF(DI68=TRUE,TRUE,FALSE)</formula>
    </cfRule>
  </conditionalFormatting>
  <conditionalFormatting sqref="DI69">
    <cfRule type="expression" dxfId="6473" priority="12287">
      <formula>IF(DI70=TRUE,TRUE,FALSE)</formula>
    </cfRule>
  </conditionalFormatting>
  <conditionalFormatting sqref="DI71">
    <cfRule type="expression" dxfId="6472" priority="12001">
      <formula>IF(DI72=TRUE,TRUE,FALSE)</formula>
    </cfRule>
  </conditionalFormatting>
  <conditionalFormatting sqref="DI73">
    <cfRule type="expression" dxfId="6471" priority="11343">
      <formula>IF(DI74=TRUE,TRUE,FALSE)</formula>
    </cfRule>
  </conditionalFormatting>
  <conditionalFormatting sqref="DI75">
    <cfRule type="expression" dxfId="6470" priority="11057">
      <formula>IF(DI76=TRUE,TRUE,FALSE)</formula>
    </cfRule>
  </conditionalFormatting>
  <conditionalFormatting sqref="DI77">
    <cfRule type="expression" dxfId="6469" priority="10399">
      <formula>IF(DI78=TRUE,TRUE,FALSE)</formula>
    </cfRule>
  </conditionalFormatting>
  <conditionalFormatting sqref="DI79">
    <cfRule type="expression" dxfId="6468" priority="10113">
      <formula>IF(DI80=TRUE,TRUE,FALSE)</formula>
    </cfRule>
  </conditionalFormatting>
  <conditionalFormatting sqref="DI81">
    <cfRule type="expression" dxfId="6467" priority="9455">
      <formula>IF(DI82=TRUE,TRUE,FALSE)</formula>
    </cfRule>
  </conditionalFormatting>
  <conditionalFormatting sqref="DI83">
    <cfRule type="expression" dxfId="6466" priority="9169">
      <formula>IF(DI84=TRUE,TRUE,FALSE)</formula>
    </cfRule>
  </conditionalFormatting>
  <conditionalFormatting sqref="DI85">
    <cfRule type="expression" dxfId="6465" priority="8511">
      <formula>IF(DI86=TRUE,TRUE,FALSE)</formula>
    </cfRule>
  </conditionalFormatting>
  <conditionalFormatting sqref="DI87">
    <cfRule type="expression" dxfId="6464" priority="8225">
      <formula>IF(DI88=TRUE,TRUE,FALSE)</formula>
    </cfRule>
  </conditionalFormatting>
  <conditionalFormatting sqref="DI89">
    <cfRule type="expression" dxfId="6463" priority="7567">
      <formula>IF(DI90=TRUE,TRUE,FALSE)</formula>
    </cfRule>
  </conditionalFormatting>
  <conditionalFormatting sqref="DI91">
    <cfRule type="expression" dxfId="6462" priority="7280">
      <formula>IF(OR(DI$39="S / VC-Lot",DI$39="ST-Lot",DI$39="PT1",DI$39="PT2",DI$39="SOP",DI$39="SOP + 90 days"),TRUE,FALSE)</formula>
    </cfRule>
    <cfRule type="expression" dxfId="6461" priority="7281">
      <formula>IF(DI92=TRUE,TRUE,FALSE)</formula>
    </cfRule>
  </conditionalFormatting>
  <conditionalFormatting sqref="DI93">
    <cfRule type="expression" dxfId="6460" priority="6623">
      <formula>IF(DI94=TRUE,TRUE,FALSE)</formula>
    </cfRule>
  </conditionalFormatting>
  <conditionalFormatting sqref="DI95">
    <cfRule type="expression" dxfId="6459" priority="6336">
      <formula>IF(OR(DI$39="S / VC-Lot",DI$39="ST-Lot",DI$39="PT1",DI$39="PT2",DI$39="SOP",DI$39="SOP + 90 days"),TRUE,FALSE)</formula>
    </cfRule>
    <cfRule type="expression" dxfId="6458" priority="6337">
      <formula>IF(DI96=TRUE,TRUE,FALSE)</formula>
    </cfRule>
  </conditionalFormatting>
  <conditionalFormatting sqref="DI97">
    <cfRule type="expression" dxfId="6457" priority="5679">
      <formula>IF(DI98=TRUE,TRUE,FALSE)</formula>
    </cfRule>
  </conditionalFormatting>
  <conditionalFormatting sqref="DI99">
    <cfRule type="expression" dxfId="6456" priority="5393">
      <formula>IF(DI100=TRUE,TRUE,FALSE)</formula>
    </cfRule>
    <cfRule type="expression" dxfId="6455" priority="5392">
      <formula>IF(OR(DI$39="S / VC-Lot",DI$39="ST-Lot",DI$39="PT1",DI$39="PT2",DI$39="SOP",DI$39="SOP + 90 days"),TRUE,FALSE)</formula>
    </cfRule>
  </conditionalFormatting>
  <conditionalFormatting sqref="DI101">
    <cfRule type="expression" dxfId="6454" priority="4735">
      <formula>IF(DI102=TRUE,TRUE,FALSE)</formula>
    </cfRule>
  </conditionalFormatting>
  <conditionalFormatting sqref="DI103">
    <cfRule type="expression" dxfId="6453" priority="4449">
      <formula>IF(DI104=TRUE,TRUE,FALSE)</formula>
    </cfRule>
    <cfRule type="expression" dxfId="6452" priority="4448">
      <formula>IF(OR(DI$39="S / VC-Lot",DI$39="ST-Lot",DI$39="PT1",DI$39="PT2",DI$39="SOP",DI$39="SOP + 90 days"),TRUE,FALSE)</formula>
    </cfRule>
  </conditionalFormatting>
  <conditionalFormatting sqref="DI105">
    <cfRule type="expression" dxfId="6451" priority="3791">
      <formula>IF(DI106=TRUE,TRUE,FALSE)</formula>
    </cfRule>
  </conditionalFormatting>
  <conditionalFormatting sqref="DI107">
    <cfRule type="expression" dxfId="6450" priority="3505">
      <formula>IF(DI108=TRUE,TRUE,FALSE)</formula>
    </cfRule>
    <cfRule type="expression" dxfId="6449" priority="3504">
      <formula>IF(OR(DI$39="S / VC-Lot",DI$39="ST-Lot",DI$39="PT1",DI$39="PT2",DI$39="SOP",DI$39="SOP + 90 days"),TRUE,FALSE)</formula>
    </cfRule>
  </conditionalFormatting>
  <conditionalFormatting sqref="DI109">
    <cfRule type="expression" dxfId="6448" priority="2847">
      <formula>IF(DI110=TRUE,TRUE,FALSE)</formula>
    </cfRule>
  </conditionalFormatting>
  <conditionalFormatting sqref="DI111">
    <cfRule type="expression" dxfId="6447" priority="2560">
      <formula>IF(OR(DI$39="S / VC-Lot",DI$39="ST-Lot",DI$39="PT1",DI$39="PT2",DI$39="SOP",DI$39="SOP + 90 days"),TRUE,FALSE)</formula>
    </cfRule>
    <cfRule type="expression" dxfId="6446" priority="2561">
      <formula>IF(DI112=TRUE,TRUE,FALSE)</formula>
    </cfRule>
  </conditionalFormatting>
  <conditionalFormatting sqref="DI113">
    <cfRule type="expression" dxfId="6445" priority="1617">
      <formula>IF(DI114=TRUE,TRUE,FALSE)</formula>
    </cfRule>
  </conditionalFormatting>
  <conditionalFormatting sqref="DI115">
    <cfRule type="expression" dxfId="6444" priority="1521">
      <formula>IF(DI116=TRUE,TRUE,FALSE)</formula>
    </cfRule>
    <cfRule type="expression" dxfId="6443" priority="1520">
      <formula>IF(OR(DI$39="S / VC-Lot",DI$39="ST-Lot",DI$39="PT1",DI$39="PT2",DI$39="SOP",DI$39="SOP + 90 days"),TRUE,FALSE)</formula>
    </cfRule>
  </conditionalFormatting>
  <conditionalFormatting sqref="DI117">
    <cfRule type="expression" dxfId="6442" priority="1425">
      <formula>IF(DI118=TRUE,TRUE,FALSE)</formula>
    </cfRule>
  </conditionalFormatting>
  <conditionalFormatting sqref="DI119">
    <cfRule type="expression" dxfId="6441" priority="1329">
      <formula>IF(DI120=TRUE,TRUE,FALSE)</formula>
    </cfRule>
    <cfRule type="expression" dxfId="6440" priority="1328">
      <formula>IF(OR(DI$39="S / VC-Lot",DI$39="ST-Lot",DI$39="PT1",DI$39="PT2",DI$39="SOP",DI$39="SOP + 90 days"),TRUE,FALSE)</formula>
    </cfRule>
  </conditionalFormatting>
  <conditionalFormatting sqref="DJ45">
    <cfRule type="expression" dxfId="6439" priority="17949">
      <formula>IF(DJ46=TRUE,TRUE,FALSE)</formula>
    </cfRule>
  </conditionalFormatting>
  <conditionalFormatting sqref="DJ47">
    <cfRule type="expression" dxfId="6438" priority="17663">
      <formula>IF(DJ48=TRUE,TRUE,FALSE)</formula>
    </cfRule>
  </conditionalFormatting>
  <conditionalFormatting sqref="DJ49">
    <cfRule type="expression" dxfId="6437" priority="17005">
      <formula>IF(DJ50=TRUE,TRUE,FALSE)</formula>
    </cfRule>
  </conditionalFormatting>
  <conditionalFormatting sqref="DJ51">
    <cfRule type="expression" dxfId="6436" priority="16719">
      <formula>IF(DJ52=TRUE,TRUE,FALSE)</formula>
    </cfRule>
  </conditionalFormatting>
  <conditionalFormatting sqref="DJ53">
    <cfRule type="expression" dxfId="6435" priority="16061">
      <formula>IF(DJ54=TRUE,TRUE,FALSE)</formula>
    </cfRule>
  </conditionalFormatting>
  <conditionalFormatting sqref="DJ55">
    <cfRule type="expression" dxfId="6434" priority="15775">
      <formula>IF(DJ56=TRUE,TRUE,FALSE)</formula>
    </cfRule>
  </conditionalFormatting>
  <conditionalFormatting sqref="DJ57">
    <cfRule type="expression" dxfId="6433" priority="15117">
      <formula>IF(DJ58=TRUE,TRUE,FALSE)</formula>
    </cfRule>
  </conditionalFormatting>
  <conditionalFormatting sqref="DJ59">
    <cfRule type="expression" dxfId="6432" priority="14831">
      <formula>IF(DJ60=TRUE,TRUE,FALSE)</formula>
    </cfRule>
  </conditionalFormatting>
  <conditionalFormatting sqref="DJ61">
    <cfRule type="expression" dxfId="6431" priority="14173">
      <formula>IF(DJ62=TRUE,TRUE,FALSE)</formula>
    </cfRule>
  </conditionalFormatting>
  <conditionalFormatting sqref="DJ63">
    <cfRule type="expression" dxfId="6430" priority="13887">
      <formula>IF(DJ64=TRUE,TRUE,FALSE)</formula>
    </cfRule>
  </conditionalFormatting>
  <conditionalFormatting sqref="DJ65">
    <cfRule type="expression" dxfId="6429" priority="13229">
      <formula>IF(DJ66=TRUE,TRUE,FALSE)</formula>
    </cfRule>
  </conditionalFormatting>
  <conditionalFormatting sqref="DJ67">
    <cfRule type="expression" dxfId="6428" priority="12943">
      <formula>IF(DJ68=TRUE,TRUE,FALSE)</formula>
    </cfRule>
  </conditionalFormatting>
  <conditionalFormatting sqref="DJ69">
    <cfRule type="expression" dxfId="6427" priority="12285">
      <formula>IF(DJ70=TRUE,TRUE,FALSE)</formula>
    </cfRule>
  </conditionalFormatting>
  <conditionalFormatting sqref="DJ71">
    <cfRule type="expression" dxfId="6426" priority="11999">
      <formula>IF(DJ72=TRUE,TRUE,FALSE)</formula>
    </cfRule>
  </conditionalFormatting>
  <conditionalFormatting sqref="DJ73">
    <cfRule type="expression" dxfId="6425" priority="11341">
      <formula>IF(DJ74=TRUE,TRUE,FALSE)</formula>
    </cfRule>
  </conditionalFormatting>
  <conditionalFormatting sqref="DJ75">
    <cfRule type="expression" dxfId="6424" priority="11055">
      <formula>IF(DJ76=TRUE,TRUE,FALSE)</formula>
    </cfRule>
  </conditionalFormatting>
  <conditionalFormatting sqref="DJ77">
    <cfRule type="expression" dxfId="6423" priority="10397">
      <formula>IF(DJ78=TRUE,TRUE,FALSE)</formula>
    </cfRule>
  </conditionalFormatting>
  <conditionalFormatting sqref="DJ79">
    <cfRule type="expression" dxfId="6422" priority="10111">
      <formula>IF(DJ80=TRUE,TRUE,FALSE)</formula>
    </cfRule>
  </conditionalFormatting>
  <conditionalFormatting sqref="DJ81">
    <cfRule type="expression" dxfId="6421" priority="9453">
      <formula>IF(DJ82=TRUE,TRUE,FALSE)</formula>
    </cfRule>
  </conditionalFormatting>
  <conditionalFormatting sqref="DJ83">
    <cfRule type="expression" dxfId="6420" priority="9167">
      <formula>IF(DJ84=TRUE,TRUE,FALSE)</formula>
    </cfRule>
  </conditionalFormatting>
  <conditionalFormatting sqref="DJ85">
    <cfRule type="expression" dxfId="6419" priority="8509">
      <formula>IF(DJ86=TRUE,TRUE,FALSE)</formula>
    </cfRule>
  </conditionalFormatting>
  <conditionalFormatting sqref="DJ87">
    <cfRule type="expression" dxfId="6418" priority="8223">
      <formula>IF(DJ88=TRUE,TRUE,FALSE)</formula>
    </cfRule>
  </conditionalFormatting>
  <conditionalFormatting sqref="DJ89">
    <cfRule type="expression" dxfId="6417" priority="7565">
      <formula>IF(DJ90=TRUE,TRUE,FALSE)</formula>
    </cfRule>
  </conditionalFormatting>
  <conditionalFormatting sqref="DJ91">
    <cfRule type="expression" dxfId="6416" priority="7278">
      <formula>IF(OR(DJ$39="S / VC-Lot",DJ$39="ST-Lot",DJ$39="PT1",DJ$39="PT2",DJ$39="SOP",DJ$39="SOP + 90 days"),TRUE,FALSE)</formula>
    </cfRule>
    <cfRule type="expression" dxfId="6415" priority="7279">
      <formula>IF(DJ92=TRUE,TRUE,FALSE)</formula>
    </cfRule>
  </conditionalFormatting>
  <conditionalFormatting sqref="DJ93">
    <cfRule type="expression" dxfId="6414" priority="6621">
      <formula>IF(DJ94=TRUE,TRUE,FALSE)</formula>
    </cfRule>
  </conditionalFormatting>
  <conditionalFormatting sqref="DJ95">
    <cfRule type="expression" dxfId="6413" priority="6335">
      <formula>IF(DJ96=TRUE,TRUE,FALSE)</formula>
    </cfRule>
    <cfRule type="expression" dxfId="6412" priority="6334">
      <formula>IF(OR(DJ$39="S / VC-Lot",DJ$39="ST-Lot",DJ$39="PT1",DJ$39="PT2",DJ$39="SOP",DJ$39="SOP + 90 days"),TRUE,FALSE)</formula>
    </cfRule>
  </conditionalFormatting>
  <conditionalFormatting sqref="DJ97">
    <cfRule type="expression" dxfId="6411" priority="5677">
      <formula>IF(DJ98=TRUE,TRUE,FALSE)</formula>
    </cfRule>
  </conditionalFormatting>
  <conditionalFormatting sqref="DJ99">
    <cfRule type="expression" dxfId="6410" priority="5391">
      <formula>IF(DJ100=TRUE,TRUE,FALSE)</formula>
    </cfRule>
    <cfRule type="expression" dxfId="6409" priority="5390">
      <formula>IF(OR(DJ$39="S / VC-Lot",DJ$39="ST-Lot",DJ$39="PT1",DJ$39="PT2",DJ$39="SOP",DJ$39="SOP + 90 days"),TRUE,FALSE)</formula>
    </cfRule>
  </conditionalFormatting>
  <conditionalFormatting sqref="DJ101">
    <cfRule type="expression" dxfId="6408" priority="4733">
      <formula>IF(DJ102=TRUE,TRUE,FALSE)</formula>
    </cfRule>
  </conditionalFormatting>
  <conditionalFormatting sqref="DJ103">
    <cfRule type="expression" dxfId="6407" priority="4446">
      <formula>IF(OR(DJ$39="S / VC-Lot",DJ$39="ST-Lot",DJ$39="PT1",DJ$39="PT2",DJ$39="SOP",DJ$39="SOP + 90 days"),TRUE,FALSE)</formula>
    </cfRule>
    <cfRule type="expression" dxfId="6406" priority="4447">
      <formula>IF(DJ104=TRUE,TRUE,FALSE)</formula>
    </cfRule>
  </conditionalFormatting>
  <conditionalFormatting sqref="DJ105">
    <cfRule type="expression" dxfId="6405" priority="3789">
      <formula>IF(DJ106=TRUE,TRUE,FALSE)</formula>
    </cfRule>
  </conditionalFormatting>
  <conditionalFormatting sqref="DJ107">
    <cfRule type="expression" dxfId="6404" priority="3502">
      <formula>IF(OR(DJ$39="S / VC-Lot",DJ$39="ST-Lot",DJ$39="PT1",DJ$39="PT2",DJ$39="SOP",DJ$39="SOP + 90 days"),TRUE,FALSE)</formula>
    </cfRule>
    <cfRule type="expression" dxfId="6403" priority="3503">
      <formula>IF(DJ108=TRUE,TRUE,FALSE)</formula>
    </cfRule>
  </conditionalFormatting>
  <conditionalFormatting sqref="DJ109">
    <cfRule type="expression" dxfId="6402" priority="2845">
      <formula>IF(DJ110=TRUE,TRUE,FALSE)</formula>
    </cfRule>
  </conditionalFormatting>
  <conditionalFormatting sqref="DJ111">
    <cfRule type="expression" dxfId="6401" priority="2558">
      <formula>IF(OR(DJ$39="S / VC-Lot",DJ$39="ST-Lot",DJ$39="PT1",DJ$39="PT2",DJ$39="SOP",DJ$39="SOP + 90 days"),TRUE,FALSE)</formula>
    </cfRule>
    <cfRule type="expression" dxfId="6400" priority="2559">
      <formula>IF(DJ112=TRUE,TRUE,FALSE)</formula>
    </cfRule>
  </conditionalFormatting>
  <conditionalFormatting sqref="DJ113">
    <cfRule type="expression" dxfId="6399" priority="1327">
      <formula>IF(DJ114=TRUE,TRUE,FALSE)</formula>
    </cfRule>
  </conditionalFormatting>
  <conditionalFormatting sqref="DJ115">
    <cfRule type="expression" dxfId="6398" priority="1231">
      <formula>IF(DJ116=TRUE,TRUE,FALSE)</formula>
    </cfRule>
    <cfRule type="expression" dxfId="6397" priority="1230">
      <formula>IF(OR(DJ$39="S / VC-Lot",DJ$39="ST-Lot",DJ$39="PT1",DJ$39="PT2",DJ$39="SOP",DJ$39="SOP + 90 days"),TRUE,FALSE)</formula>
    </cfRule>
  </conditionalFormatting>
  <conditionalFormatting sqref="DJ117">
    <cfRule type="expression" dxfId="6396" priority="1135">
      <formula>IF(DJ118=TRUE,TRUE,FALSE)</formula>
    </cfRule>
  </conditionalFormatting>
  <conditionalFormatting sqref="DJ119">
    <cfRule type="expression" dxfId="6395" priority="1039">
      <formula>IF(DJ120=TRUE,TRUE,FALSE)</formula>
    </cfRule>
    <cfRule type="expression" dxfId="6394" priority="1038">
      <formula>IF(OR(DJ$39="S / VC-Lot",DJ$39="ST-Lot",DJ$39="PT1",DJ$39="PT2",DJ$39="SOP",DJ$39="SOP + 90 days"),TRUE,FALSE)</formula>
    </cfRule>
  </conditionalFormatting>
  <conditionalFormatting sqref="DK45">
    <cfRule type="expression" dxfId="6393" priority="17947">
      <formula>IF(DK46=TRUE,TRUE,FALSE)</formula>
    </cfRule>
  </conditionalFormatting>
  <conditionalFormatting sqref="DK47">
    <cfRule type="expression" dxfId="6392" priority="17661">
      <formula>IF(DK48=TRUE,TRUE,FALSE)</formula>
    </cfRule>
  </conditionalFormatting>
  <conditionalFormatting sqref="DK49">
    <cfRule type="expression" dxfId="6391" priority="17003">
      <formula>IF(DK50=TRUE,TRUE,FALSE)</formula>
    </cfRule>
  </conditionalFormatting>
  <conditionalFormatting sqref="DK51">
    <cfRule type="expression" dxfId="6390" priority="16717">
      <formula>IF(DK52=TRUE,TRUE,FALSE)</formula>
    </cfRule>
  </conditionalFormatting>
  <conditionalFormatting sqref="DK53">
    <cfRule type="expression" dxfId="6389" priority="16059">
      <formula>IF(DK54=TRUE,TRUE,FALSE)</formula>
    </cfRule>
  </conditionalFormatting>
  <conditionalFormatting sqref="DK55">
    <cfRule type="expression" dxfId="6388" priority="15773">
      <formula>IF(DK56=TRUE,TRUE,FALSE)</formula>
    </cfRule>
  </conditionalFormatting>
  <conditionalFormatting sqref="DK57">
    <cfRule type="expression" dxfId="6387" priority="15115">
      <formula>IF(DK58=TRUE,TRUE,FALSE)</formula>
    </cfRule>
  </conditionalFormatting>
  <conditionalFormatting sqref="DK59">
    <cfRule type="expression" dxfId="6386" priority="14829">
      <formula>IF(DK60=TRUE,TRUE,FALSE)</formula>
    </cfRule>
  </conditionalFormatting>
  <conditionalFormatting sqref="DK61">
    <cfRule type="expression" dxfId="6385" priority="14171">
      <formula>IF(DK62=TRUE,TRUE,FALSE)</formula>
    </cfRule>
  </conditionalFormatting>
  <conditionalFormatting sqref="DK63">
    <cfRule type="expression" dxfId="6384" priority="13885">
      <formula>IF(DK64=TRUE,TRUE,FALSE)</formula>
    </cfRule>
  </conditionalFormatting>
  <conditionalFormatting sqref="DK65">
    <cfRule type="expression" dxfId="6383" priority="13227">
      <formula>IF(DK66=TRUE,TRUE,FALSE)</formula>
    </cfRule>
  </conditionalFormatting>
  <conditionalFormatting sqref="DK67">
    <cfRule type="expression" dxfId="6382" priority="12941">
      <formula>IF(DK68=TRUE,TRUE,FALSE)</formula>
    </cfRule>
  </conditionalFormatting>
  <conditionalFormatting sqref="DK69">
    <cfRule type="expression" dxfId="6381" priority="12283">
      <formula>IF(DK70=TRUE,TRUE,FALSE)</formula>
    </cfRule>
  </conditionalFormatting>
  <conditionalFormatting sqref="DK71">
    <cfRule type="expression" dxfId="6380" priority="11997">
      <formula>IF(DK72=TRUE,TRUE,FALSE)</formula>
    </cfRule>
  </conditionalFormatting>
  <conditionalFormatting sqref="DK73">
    <cfRule type="expression" dxfId="6379" priority="11339">
      <formula>IF(DK74=TRUE,TRUE,FALSE)</formula>
    </cfRule>
  </conditionalFormatting>
  <conditionalFormatting sqref="DK75">
    <cfRule type="expression" dxfId="6378" priority="11053">
      <formula>IF(DK76=TRUE,TRUE,FALSE)</formula>
    </cfRule>
  </conditionalFormatting>
  <conditionalFormatting sqref="DK77">
    <cfRule type="expression" dxfId="6377" priority="10395">
      <formula>IF(DK78=TRUE,TRUE,FALSE)</formula>
    </cfRule>
  </conditionalFormatting>
  <conditionalFormatting sqref="DK79">
    <cfRule type="expression" dxfId="6376" priority="10109">
      <formula>IF(DK80=TRUE,TRUE,FALSE)</formula>
    </cfRule>
  </conditionalFormatting>
  <conditionalFormatting sqref="DK81">
    <cfRule type="expression" dxfId="6375" priority="9451">
      <formula>IF(DK82=TRUE,TRUE,FALSE)</formula>
    </cfRule>
  </conditionalFormatting>
  <conditionalFormatting sqref="DK83">
    <cfRule type="expression" dxfId="6374" priority="9165">
      <formula>IF(DK84=TRUE,TRUE,FALSE)</formula>
    </cfRule>
  </conditionalFormatting>
  <conditionalFormatting sqref="DK85">
    <cfRule type="expression" dxfId="6373" priority="8507">
      <formula>IF(DK86=TRUE,TRUE,FALSE)</formula>
    </cfRule>
  </conditionalFormatting>
  <conditionalFormatting sqref="DK87">
    <cfRule type="expression" dxfId="6372" priority="8221">
      <formula>IF(DK88=TRUE,TRUE,FALSE)</formula>
    </cfRule>
  </conditionalFormatting>
  <conditionalFormatting sqref="DK89">
    <cfRule type="expression" dxfId="6371" priority="7563">
      <formula>IF(DK90=TRUE,TRUE,FALSE)</formula>
    </cfRule>
  </conditionalFormatting>
  <conditionalFormatting sqref="DK91">
    <cfRule type="expression" dxfId="6370" priority="7276">
      <formula>IF(OR(DK$39="S / VC-Lot",DK$39="ST-Lot",DK$39="PT1",DK$39="PT2",DK$39="SOP",DK$39="SOP + 90 days"),TRUE,FALSE)</formula>
    </cfRule>
    <cfRule type="expression" dxfId="6369" priority="7277">
      <formula>IF(DK92=TRUE,TRUE,FALSE)</formula>
    </cfRule>
  </conditionalFormatting>
  <conditionalFormatting sqref="DK93">
    <cfRule type="expression" dxfId="6368" priority="6619">
      <formula>IF(DK94=TRUE,TRUE,FALSE)</formula>
    </cfRule>
  </conditionalFormatting>
  <conditionalFormatting sqref="DK95">
    <cfRule type="expression" dxfId="6367" priority="6333">
      <formula>IF(DK96=TRUE,TRUE,FALSE)</formula>
    </cfRule>
    <cfRule type="expression" dxfId="6366" priority="6332">
      <formula>IF(OR(DK$39="S / VC-Lot",DK$39="ST-Lot",DK$39="PT1",DK$39="PT2",DK$39="SOP",DK$39="SOP + 90 days"),TRUE,FALSE)</formula>
    </cfRule>
  </conditionalFormatting>
  <conditionalFormatting sqref="DK97">
    <cfRule type="expression" dxfId="6365" priority="5675">
      <formula>IF(DK98=TRUE,TRUE,FALSE)</formula>
    </cfRule>
  </conditionalFormatting>
  <conditionalFormatting sqref="DK99">
    <cfRule type="expression" dxfId="6364" priority="5388">
      <formula>IF(OR(DK$39="S / VC-Lot",DK$39="ST-Lot",DK$39="PT1",DK$39="PT2",DK$39="SOP",DK$39="SOP + 90 days"),TRUE,FALSE)</formula>
    </cfRule>
    <cfRule type="expression" dxfId="6363" priority="5389">
      <formula>IF(DK100=TRUE,TRUE,FALSE)</formula>
    </cfRule>
  </conditionalFormatting>
  <conditionalFormatting sqref="DK101">
    <cfRule type="expression" dxfId="6362" priority="4731">
      <formula>IF(DK102=TRUE,TRUE,FALSE)</formula>
    </cfRule>
  </conditionalFormatting>
  <conditionalFormatting sqref="DK103">
    <cfRule type="expression" dxfId="6361" priority="4444">
      <formula>IF(OR(DK$39="S / VC-Lot",DK$39="ST-Lot",DK$39="PT1",DK$39="PT2",DK$39="SOP",DK$39="SOP + 90 days"),TRUE,FALSE)</formula>
    </cfRule>
    <cfRule type="expression" dxfId="6360" priority="4445">
      <formula>IF(DK104=TRUE,TRUE,FALSE)</formula>
    </cfRule>
  </conditionalFormatting>
  <conditionalFormatting sqref="DK105">
    <cfRule type="expression" dxfId="6359" priority="3787">
      <formula>IF(DK106=TRUE,TRUE,FALSE)</formula>
    </cfRule>
  </conditionalFormatting>
  <conditionalFormatting sqref="DK107">
    <cfRule type="expression" dxfId="6358" priority="3500">
      <formula>IF(OR(DK$39="S / VC-Lot",DK$39="ST-Lot",DK$39="PT1",DK$39="PT2",DK$39="SOP",DK$39="SOP + 90 days"),TRUE,FALSE)</formula>
    </cfRule>
    <cfRule type="expression" dxfId="6357" priority="3501">
      <formula>IF(DK108=TRUE,TRUE,FALSE)</formula>
    </cfRule>
  </conditionalFormatting>
  <conditionalFormatting sqref="DK109">
    <cfRule type="expression" dxfId="6356" priority="2843">
      <formula>IF(DK110=TRUE,TRUE,FALSE)</formula>
    </cfRule>
  </conditionalFormatting>
  <conditionalFormatting sqref="DK111">
    <cfRule type="expression" dxfId="6355" priority="2556">
      <formula>IF(OR(DK$39="S / VC-Lot",DK$39="ST-Lot",DK$39="PT1",DK$39="PT2",DK$39="SOP",DK$39="SOP + 90 days"),TRUE,FALSE)</formula>
    </cfRule>
    <cfRule type="expression" dxfId="6354" priority="2557">
      <formula>IF(DK112=TRUE,TRUE,FALSE)</formula>
    </cfRule>
  </conditionalFormatting>
  <conditionalFormatting sqref="DK113">
    <cfRule type="expression" dxfId="6353" priority="1325">
      <formula>IF(DK114=TRUE,TRUE,FALSE)</formula>
    </cfRule>
  </conditionalFormatting>
  <conditionalFormatting sqref="DK115">
    <cfRule type="expression" dxfId="6352" priority="1228">
      <formula>IF(OR(DK$39="S / VC-Lot",DK$39="ST-Lot",DK$39="PT1",DK$39="PT2",DK$39="SOP",DK$39="SOP + 90 days"),TRUE,FALSE)</formula>
    </cfRule>
    <cfRule type="expression" dxfId="6351" priority="1229">
      <formula>IF(DK116=TRUE,TRUE,FALSE)</formula>
    </cfRule>
  </conditionalFormatting>
  <conditionalFormatting sqref="DK117">
    <cfRule type="expression" dxfId="6350" priority="1133">
      <formula>IF(DK118=TRUE,TRUE,FALSE)</formula>
    </cfRule>
  </conditionalFormatting>
  <conditionalFormatting sqref="DK119">
    <cfRule type="expression" dxfId="6349" priority="1037">
      <formula>IF(DK120=TRUE,TRUE,FALSE)</formula>
    </cfRule>
    <cfRule type="expression" dxfId="6348" priority="1036">
      <formula>IF(OR(DK$39="S / VC-Lot",DK$39="ST-Lot",DK$39="PT1",DK$39="PT2",DK$39="SOP",DK$39="SOP + 90 days"),TRUE,FALSE)</formula>
    </cfRule>
  </conditionalFormatting>
  <conditionalFormatting sqref="DL45">
    <cfRule type="expression" dxfId="6347" priority="17945">
      <formula>IF(DL46=TRUE,TRUE,FALSE)</formula>
    </cfRule>
  </conditionalFormatting>
  <conditionalFormatting sqref="DL47">
    <cfRule type="expression" dxfId="6346" priority="17659">
      <formula>IF(DL48=TRUE,TRUE,FALSE)</formula>
    </cfRule>
  </conditionalFormatting>
  <conditionalFormatting sqref="DL49">
    <cfRule type="expression" dxfId="6345" priority="17001">
      <formula>IF(DL50=TRUE,TRUE,FALSE)</formula>
    </cfRule>
  </conditionalFormatting>
  <conditionalFormatting sqref="DL51">
    <cfRule type="expression" dxfId="6344" priority="16715">
      <formula>IF(DL52=TRUE,TRUE,FALSE)</formula>
    </cfRule>
  </conditionalFormatting>
  <conditionalFormatting sqref="DL53">
    <cfRule type="expression" dxfId="6343" priority="16057">
      <formula>IF(DL54=TRUE,TRUE,FALSE)</formula>
    </cfRule>
  </conditionalFormatting>
  <conditionalFormatting sqref="DL55">
    <cfRule type="expression" dxfId="6342" priority="15771">
      <formula>IF(DL56=TRUE,TRUE,FALSE)</formula>
    </cfRule>
  </conditionalFormatting>
  <conditionalFormatting sqref="DL57">
    <cfRule type="expression" dxfId="6341" priority="15113">
      <formula>IF(DL58=TRUE,TRUE,FALSE)</formula>
    </cfRule>
  </conditionalFormatting>
  <conditionalFormatting sqref="DL59">
    <cfRule type="expression" dxfId="6340" priority="14827">
      <formula>IF(DL60=TRUE,TRUE,FALSE)</formula>
    </cfRule>
  </conditionalFormatting>
  <conditionalFormatting sqref="DL61">
    <cfRule type="expression" dxfId="6339" priority="14169">
      <formula>IF(DL62=TRUE,TRUE,FALSE)</formula>
    </cfRule>
  </conditionalFormatting>
  <conditionalFormatting sqref="DL63">
    <cfRule type="expression" dxfId="6338" priority="13883">
      <formula>IF(DL64=TRUE,TRUE,FALSE)</formula>
    </cfRule>
  </conditionalFormatting>
  <conditionalFormatting sqref="DL65">
    <cfRule type="expression" dxfId="6337" priority="13225">
      <formula>IF(DL66=TRUE,TRUE,FALSE)</formula>
    </cfRule>
  </conditionalFormatting>
  <conditionalFormatting sqref="DL67">
    <cfRule type="expression" dxfId="6336" priority="12939">
      <formula>IF(DL68=TRUE,TRUE,FALSE)</formula>
    </cfRule>
  </conditionalFormatting>
  <conditionalFormatting sqref="DL69">
    <cfRule type="expression" dxfId="6335" priority="12281">
      <formula>IF(DL70=TRUE,TRUE,FALSE)</formula>
    </cfRule>
  </conditionalFormatting>
  <conditionalFormatting sqref="DL71">
    <cfRule type="expression" dxfId="6334" priority="11995">
      <formula>IF(DL72=TRUE,TRUE,FALSE)</formula>
    </cfRule>
  </conditionalFormatting>
  <conditionalFormatting sqref="DL73">
    <cfRule type="expression" dxfId="6333" priority="11337">
      <formula>IF(DL74=TRUE,TRUE,FALSE)</formula>
    </cfRule>
  </conditionalFormatting>
  <conditionalFormatting sqref="DL75">
    <cfRule type="expression" dxfId="6332" priority="11051">
      <formula>IF(DL76=TRUE,TRUE,FALSE)</formula>
    </cfRule>
  </conditionalFormatting>
  <conditionalFormatting sqref="DL77">
    <cfRule type="expression" dxfId="6331" priority="10393">
      <formula>IF(DL78=TRUE,TRUE,FALSE)</formula>
    </cfRule>
  </conditionalFormatting>
  <conditionalFormatting sqref="DL79">
    <cfRule type="expression" dxfId="6330" priority="10107">
      <formula>IF(DL80=TRUE,TRUE,FALSE)</formula>
    </cfRule>
  </conditionalFormatting>
  <conditionalFormatting sqref="DL81">
    <cfRule type="expression" dxfId="6329" priority="9449">
      <formula>IF(DL82=TRUE,TRUE,FALSE)</formula>
    </cfRule>
  </conditionalFormatting>
  <conditionalFormatting sqref="DL83">
    <cfRule type="expression" dxfId="6328" priority="9163">
      <formula>IF(DL84=TRUE,TRUE,FALSE)</formula>
    </cfRule>
  </conditionalFormatting>
  <conditionalFormatting sqref="DL85">
    <cfRule type="expression" dxfId="6327" priority="8505">
      <formula>IF(DL86=TRUE,TRUE,FALSE)</formula>
    </cfRule>
  </conditionalFormatting>
  <conditionalFormatting sqref="DL87">
    <cfRule type="expression" dxfId="6326" priority="8219">
      <formula>IF(DL88=TRUE,TRUE,FALSE)</formula>
    </cfRule>
  </conditionalFormatting>
  <conditionalFormatting sqref="DL89">
    <cfRule type="expression" dxfId="6325" priority="7561">
      <formula>IF(DL90=TRUE,TRUE,FALSE)</formula>
    </cfRule>
  </conditionalFormatting>
  <conditionalFormatting sqref="DL91">
    <cfRule type="expression" dxfId="6324" priority="7275">
      <formula>IF(DL92=TRUE,TRUE,FALSE)</formula>
    </cfRule>
    <cfRule type="expression" dxfId="6323" priority="7274">
      <formula>IF(OR(DL$39="S / VC-Lot",DL$39="ST-Lot",DL$39="PT1",DL$39="PT2",DL$39="SOP",DL$39="SOP + 90 days"),TRUE,FALSE)</formula>
    </cfRule>
  </conditionalFormatting>
  <conditionalFormatting sqref="DL93">
    <cfRule type="expression" dxfId="6322" priority="6617">
      <formula>IF(DL94=TRUE,TRUE,FALSE)</formula>
    </cfRule>
  </conditionalFormatting>
  <conditionalFormatting sqref="DL95">
    <cfRule type="expression" dxfId="6321" priority="6330">
      <formula>IF(OR(DL$39="S / VC-Lot",DL$39="ST-Lot",DL$39="PT1",DL$39="PT2",DL$39="SOP",DL$39="SOP + 90 days"),TRUE,FALSE)</formula>
    </cfRule>
    <cfRule type="expression" dxfId="6320" priority="6331">
      <formula>IF(DL96=TRUE,TRUE,FALSE)</formula>
    </cfRule>
  </conditionalFormatting>
  <conditionalFormatting sqref="DL97">
    <cfRule type="expression" dxfId="6319" priority="5673">
      <formula>IF(DL98=TRUE,TRUE,FALSE)</formula>
    </cfRule>
  </conditionalFormatting>
  <conditionalFormatting sqref="DL99">
    <cfRule type="expression" dxfId="6318" priority="5386">
      <formula>IF(OR(DL$39="S / VC-Lot",DL$39="ST-Lot",DL$39="PT1",DL$39="PT2",DL$39="SOP",DL$39="SOP + 90 days"),TRUE,FALSE)</formula>
    </cfRule>
    <cfRule type="expression" dxfId="6317" priority="5387">
      <formula>IF(DL100=TRUE,TRUE,FALSE)</formula>
    </cfRule>
  </conditionalFormatting>
  <conditionalFormatting sqref="DL101">
    <cfRule type="expression" dxfId="6316" priority="4729">
      <formula>IF(DL102=TRUE,TRUE,FALSE)</formula>
    </cfRule>
  </conditionalFormatting>
  <conditionalFormatting sqref="DL103">
    <cfRule type="expression" dxfId="6315" priority="4443">
      <formula>IF(DL104=TRUE,TRUE,FALSE)</formula>
    </cfRule>
    <cfRule type="expression" dxfId="6314" priority="4442">
      <formula>IF(OR(DL$39="S / VC-Lot",DL$39="ST-Lot",DL$39="PT1",DL$39="PT2",DL$39="SOP",DL$39="SOP + 90 days"),TRUE,FALSE)</formula>
    </cfRule>
  </conditionalFormatting>
  <conditionalFormatting sqref="DL105">
    <cfRule type="expression" dxfId="6313" priority="3785">
      <formula>IF(DL106=TRUE,TRUE,FALSE)</formula>
    </cfRule>
  </conditionalFormatting>
  <conditionalFormatting sqref="DL107">
    <cfRule type="expression" dxfId="6312" priority="3498">
      <formula>IF(OR(DL$39="S / VC-Lot",DL$39="ST-Lot",DL$39="PT1",DL$39="PT2",DL$39="SOP",DL$39="SOP + 90 days"),TRUE,FALSE)</formula>
    </cfRule>
    <cfRule type="expression" dxfId="6311" priority="3499">
      <formula>IF(DL108=TRUE,TRUE,FALSE)</formula>
    </cfRule>
  </conditionalFormatting>
  <conditionalFormatting sqref="DL109">
    <cfRule type="expression" dxfId="6310" priority="2841">
      <formula>IF(DL110=TRUE,TRUE,FALSE)</formula>
    </cfRule>
  </conditionalFormatting>
  <conditionalFormatting sqref="DL111">
    <cfRule type="expression" dxfId="6309" priority="2555">
      <formula>IF(DL112=TRUE,TRUE,FALSE)</formula>
    </cfRule>
    <cfRule type="expression" dxfId="6308" priority="2554">
      <formula>IF(OR(DL$39="S / VC-Lot",DL$39="ST-Lot",DL$39="PT1",DL$39="PT2",DL$39="SOP",DL$39="SOP + 90 days"),TRUE,FALSE)</formula>
    </cfRule>
  </conditionalFormatting>
  <conditionalFormatting sqref="DL113">
    <cfRule type="expression" dxfId="6307" priority="1323">
      <formula>IF(DL114=TRUE,TRUE,FALSE)</formula>
    </cfRule>
  </conditionalFormatting>
  <conditionalFormatting sqref="DL115">
    <cfRule type="expression" dxfId="6306" priority="1226">
      <formula>IF(OR(DL$39="S / VC-Lot",DL$39="ST-Lot",DL$39="PT1",DL$39="PT2",DL$39="SOP",DL$39="SOP + 90 days"),TRUE,FALSE)</formula>
    </cfRule>
    <cfRule type="expression" dxfId="6305" priority="1227">
      <formula>IF(DL116=TRUE,TRUE,FALSE)</formula>
    </cfRule>
  </conditionalFormatting>
  <conditionalFormatting sqref="DL117">
    <cfRule type="expression" dxfId="6304" priority="1131">
      <formula>IF(DL118=TRUE,TRUE,FALSE)</formula>
    </cfRule>
  </conditionalFormatting>
  <conditionalFormatting sqref="DL119">
    <cfRule type="expression" dxfId="6303" priority="1034">
      <formula>IF(OR(DL$39="S / VC-Lot",DL$39="ST-Lot",DL$39="PT1",DL$39="PT2",DL$39="SOP",DL$39="SOP + 90 days"),TRUE,FALSE)</formula>
    </cfRule>
    <cfRule type="expression" dxfId="6302" priority="1035">
      <formula>IF(DL120=TRUE,TRUE,FALSE)</formula>
    </cfRule>
  </conditionalFormatting>
  <conditionalFormatting sqref="DM45">
    <cfRule type="expression" dxfId="6301" priority="17943">
      <formula>IF(DM46=TRUE,TRUE,FALSE)</formula>
    </cfRule>
  </conditionalFormatting>
  <conditionalFormatting sqref="DM47">
    <cfRule type="expression" dxfId="6300" priority="17657">
      <formula>IF(DM48=TRUE,TRUE,FALSE)</formula>
    </cfRule>
  </conditionalFormatting>
  <conditionalFormatting sqref="DM49">
    <cfRule type="expression" dxfId="6299" priority="16999">
      <formula>IF(DM50=TRUE,TRUE,FALSE)</formula>
    </cfRule>
  </conditionalFormatting>
  <conditionalFormatting sqref="DM51">
    <cfRule type="expression" dxfId="6298" priority="16713">
      <formula>IF(DM52=TRUE,TRUE,FALSE)</formula>
    </cfRule>
  </conditionalFormatting>
  <conditionalFormatting sqref="DM53">
    <cfRule type="expression" dxfId="6297" priority="16055">
      <formula>IF(DM54=TRUE,TRUE,FALSE)</formula>
    </cfRule>
  </conditionalFormatting>
  <conditionalFormatting sqref="DM55">
    <cfRule type="expression" dxfId="6296" priority="15769">
      <formula>IF(DM56=TRUE,TRUE,FALSE)</formula>
    </cfRule>
  </conditionalFormatting>
  <conditionalFormatting sqref="DM57">
    <cfRule type="expression" dxfId="6295" priority="15111">
      <formula>IF(DM58=TRUE,TRUE,FALSE)</formula>
    </cfRule>
  </conditionalFormatting>
  <conditionalFormatting sqref="DM59">
    <cfRule type="expression" dxfId="6294" priority="14825">
      <formula>IF(DM60=TRUE,TRUE,FALSE)</formula>
    </cfRule>
  </conditionalFormatting>
  <conditionalFormatting sqref="DM61">
    <cfRule type="expression" dxfId="6293" priority="14167">
      <formula>IF(DM62=TRUE,TRUE,FALSE)</formula>
    </cfRule>
  </conditionalFormatting>
  <conditionalFormatting sqref="DM63">
    <cfRule type="expression" dxfId="6292" priority="13881">
      <formula>IF(DM64=TRUE,TRUE,FALSE)</formula>
    </cfRule>
  </conditionalFormatting>
  <conditionalFormatting sqref="DM65">
    <cfRule type="expression" dxfId="6291" priority="13223">
      <formula>IF(DM66=TRUE,TRUE,FALSE)</formula>
    </cfRule>
  </conditionalFormatting>
  <conditionalFormatting sqref="DM67">
    <cfRule type="expression" dxfId="6290" priority="12937">
      <formula>IF(DM68=TRUE,TRUE,FALSE)</formula>
    </cfRule>
  </conditionalFormatting>
  <conditionalFormatting sqref="DM69">
    <cfRule type="expression" dxfId="6289" priority="12279">
      <formula>IF(DM70=TRUE,TRUE,FALSE)</formula>
    </cfRule>
  </conditionalFormatting>
  <conditionalFormatting sqref="DM71">
    <cfRule type="expression" dxfId="6288" priority="11993">
      <formula>IF(DM72=TRUE,TRUE,FALSE)</formula>
    </cfRule>
  </conditionalFormatting>
  <conditionalFormatting sqref="DM73">
    <cfRule type="expression" dxfId="6287" priority="11335">
      <formula>IF(DM74=TRUE,TRUE,FALSE)</formula>
    </cfRule>
  </conditionalFormatting>
  <conditionalFormatting sqref="DM75">
    <cfRule type="expression" dxfId="6286" priority="11049">
      <formula>IF(DM76=TRUE,TRUE,FALSE)</formula>
    </cfRule>
  </conditionalFormatting>
  <conditionalFormatting sqref="DM77">
    <cfRule type="expression" dxfId="6285" priority="10391">
      <formula>IF(DM78=TRUE,TRUE,FALSE)</formula>
    </cfRule>
  </conditionalFormatting>
  <conditionalFormatting sqref="DM79">
    <cfRule type="expression" dxfId="6284" priority="10105">
      <formula>IF(DM80=TRUE,TRUE,FALSE)</formula>
    </cfRule>
  </conditionalFormatting>
  <conditionalFormatting sqref="DM81">
    <cfRule type="expression" dxfId="6283" priority="9447">
      <formula>IF(DM82=TRUE,TRUE,FALSE)</formula>
    </cfRule>
  </conditionalFormatting>
  <conditionalFormatting sqref="DM83">
    <cfRule type="expression" dxfId="6282" priority="9161">
      <formula>IF(DM84=TRUE,TRUE,FALSE)</formula>
    </cfRule>
  </conditionalFormatting>
  <conditionalFormatting sqref="DM85">
    <cfRule type="expression" dxfId="6281" priority="8503">
      <formula>IF(DM86=TRUE,TRUE,FALSE)</formula>
    </cfRule>
  </conditionalFormatting>
  <conditionalFormatting sqref="DM87">
    <cfRule type="expression" dxfId="6280" priority="8217">
      <formula>IF(DM88=TRUE,TRUE,FALSE)</formula>
    </cfRule>
  </conditionalFormatting>
  <conditionalFormatting sqref="DM89">
    <cfRule type="expression" dxfId="6279" priority="7559">
      <formula>IF(DM90=TRUE,TRUE,FALSE)</formula>
    </cfRule>
  </conditionalFormatting>
  <conditionalFormatting sqref="DM91">
    <cfRule type="expression" dxfId="6278" priority="7273">
      <formula>IF(DM92=TRUE,TRUE,FALSE)</formula>
    </cfRule>
    <cfRule type="expression" dxfId="6277" priority="7272">
      <formula>IF(OR(DM$39="S / VC-Lot",DM$39="ST-Lot",DM$39="PT1",DM$39="PT2",DM$39="SOP",DM$39="SOP + 90 days"),TRUE,FALSE)</formula>
    </cfRule>
  </conditionalFormatting>
  <conditionalFormatting sqref="DM93">
    <cfRule type="expression" dxfId="6276" priority="6615">
      <formula>IF(DM94=TRUE,TRUE,FALSE)</formula>
    </cfRule>
  </conditionalFormatting>
  <conditionalFormatting sqref="DM95">
    <cfRule type="expression" dxfId="6275" priority="6328">
      <formula>IF(OR(DM$39="S / VC-Lot",DM$39="ST-Lot",DM$39="PT1",DM$39="PT2",DM$39="SOP",DM$39="SOP + 90 days"),TRUE,FALSE)</formula>
    </cfRule>
    <cfRule type="expression" dxfId="6274" priority="6329">
      <formula>IF(DM96=TRUE,TRUE,FALSE)</formula>
    </cfRule>
  </conditionalFormatting>
  <conditionalFormatting sqref="DM97">
    <cfRule type="expression" dxfId="6273" priority="5671">
      <formula>IF(DM98=TRUE,TRUE,FALSE)</formula>
    </cfRule>
  </conditionalFormatting>
  <conditionalFormatting sqref="DM99">
    <cfRule type="expression" dxfId="6272" priority="5385">
      <formula>IF(DM100=TRUE,TRUE,FALSE)</formula>
    </cfRule>
    <cfRule type="expression" dxfId="6271" priority="5384">
      <formula>IF(OR(DM$39="S / VC-Lot",DM$39="ST-Lot",DM$39="PT1",DM$39="PT2",DM$39="SOP",DM$39="SOP + 90 days"),TRUE,FALSE)</formula>
    </cfRule>
  </conditionalFormatting>
  <conditionalFormatting sqref="DM101">
    <cfRule type="expression" dxfId="6270" priority="4727">
      <formula>IF(DM102=TRUE,TRUE,FALSE)</formula>
    </cfRule>
  </conditionalFormatting>
  <conditionalFormatting sqref="DM103">
    <cfRule type="expression" dxfId="6269" priority="4440">
      <formula>IF(OR(DM$39="S / VC-Lot",DM$39="ST-Lot",DM$39="PT1",DM$39="PT2",DM$39="SOP",DM$39="SOP + 90 days"),TRUE,FALSE)</formula>
    </cfRule>
    <cfRule type="expression" dxfId="6268" priority="4441">
      <formula>IF(DM104=TRUE,TRUE,FALSE)</formula>
    </cfRule>
  </conditionalFormatting>
  <conditionalFormatting sqref="DM105">
    <cfRule type="expression" dxfId="6267" priority="3783">
      <formula>IF(DM106=TRUE,TRUE,FALSE)</formula>
    </cfRule>
  </conditionalFormatting>
  <conditionalFormatting sqref="DM107">
    <cfRule type="expression" dxfId="6266" priority="3497">
      <formula>IF(DM108=TRUE,TRUE,FALSE)</formula>
    </cfRule>
    <cfRule type="expression" dxfId="6265" priority="3496">
      <formula>IF(OR(DM$39="S / VC-Lot",DM$39="ST-Lot",DM$39="PT1",DM$39="PT2",DM$39="SOP",DM$39="SOP + 90 days"),TRUE,FALSE)</formula>
    </cfRule>
  </conditionalFormatting>
  <conditionalFormatting sqref="DM109">
    <cfRule type="expression" dxfId="6264" priority="2839">
      <formula>IF(DM110=TRUE,TRUE,FALSE)</formula>
    </cfRule>
  </conditionalFormatting>
  <conditionalFormatting sqref="DM111">
    <cfRule type="expression" dxfId="6263" priority="2553">
      <formula>IF(DM112=TRUE,TRUE,FALSE)</formula>
    </cfRule>
    <cfRule type="expression" dxfId="6262" priority="2552">
      <formula>IF(OR(DM$39="S / VC-Lot",DM$39="ST-Lot",DM$39="PT1",DM$39="PT2",DM$39="SOP",DM$39="SOP + 90 days"),TRUE,FALSE)</formula>
    </cfRule>
  </conditionalFormatting>
  <conditionalFormatting sqref="DM113">
    <cfRule type="expression" dxfId="6261" priority="1321">
      <formula>IF(DM114=TRUE,TRUE,FALSE)</formula>
    </cfRule>
  </conditionalFormatting>
  <conditionalFormatting sqref="DM115">
    <cfRule type="expression" dxfId="6260" priority="1225">
      <formula>IF(DM116=TRUE,TRUE,FALSE)</formula>
    </cfRule>
    <cfRule type="expression" dxfId="6259" priority="1224">
      <formula>IF(OR(DM$39="S / VC-Lot",DM$39="ST-Lot",DM$39="PT1",DM$39="PT2",DM$39="SOP",DM$39="SOP + 90 days"),TRUE,FALSE)</formula>
    </cfRule>
  </conditionalFormatting>
  <conditionalFormatting sqref="DM117">
    <cfRule type="expression" dxfId="6258" priority="1129">
      <formula>IF(DM118=TRUE,TRUE,FALSE)</formula>
    </cfRule>
  </conditionalFormatting>
  <conditionalFormatting sqref="DM119">
    <cfRule type="expression" dxfId="6257" priority="1033">
      <formula>IF(DM120=TRUE,TRUE,FALSE)</formula>
    </cfRule>
    <cfRule type="expression" dxfId="6256" priority="1032">
      <formula>IF(OR(DM$39="S / VC-Lot",DM$39="ST-Lot",DM$39="PT1",DM$39="PT2",DM$39="SOP",DM$39="SOP + 90 days"),TRUE,FALSE)</formula>
    </cfRule>
  </conditionalFormatting>
  <conditionalFormatting sqref="DN45">
    <cfRule type="expression" dxfId="6255" priority="17941">
      <formula>IF(DN46=TRUE,TRUE,FALSE)</formula>
    </cfRule>
  </conditionalFormatting>
  <conditionalFormatting sqref="DN47">
    <cfRule type="expression" dxfId="6254" priority="17655">
      <formula>IF(DN48=TRUE,TRUE,FALSE)</formula>
    </cfRule>
  </conditionalFormatting>
  <conditionalFormatting sqref="DN49">
    <cfRule type="expression" dxfId="6253" priority="16997">
      <formula>IF(DN50=TRUE,TRUE,FALSE)</formula>
    </cfRule>
  </conditionalFormatting>
  <conditionalFormatting sqref="DN51">
    <cfRule type="expression" dxfId="6252" priority="16711">
      <formula>IF(DN52=TRUE,TRUE,FALSE)</formula>
    </cfRule>
  </conditionalFormatting>
  <conditionalFormatting sqref="DN53">
    <cfRule type="expression" dxfId="6251" priority="16053">
      <formula>IF(DN54=TRUE,TRUE,FALSE)</formula>
    </cfRule>
  </conditionalFormatting>
  <conditionalFormatting sqref="DN55">
    <cfRule type="expression" dxfId="6250" priority="15767">
      <formula>IF(DN56=TRUE,TRUE,FALSE)</formula>
    </cfRule>
  </conditionalFormatting>
  <conditionalFormatting sqref="DN57">
    <cfRule type="expression" dxfId="6249" priority="15109">
      <formula>IF(DN58=TRUE,TRUE,FALSE)</formula>
    </cfRule>
  </conditionalFormatting>
  <conditionalFormatting sqref="DN59">
    <cfRule type="expression" dxfId="6248" priority="14823">
      <formula>IF(DN60=TRUE,TRUE,FALSE)</formula>
    </cfRule>
  </conditionalFormatting>
  <conditionalFormatting sqref="DN61">
    <cfRule type="expression" dxfId="6247" priority="14165">
      <formula>IF(DN62=TRUE,TRUE,FALSE)</formula>
    </cfRule>
  </conditionalFormatting>
  <conditionalFormatting sqref="DN63">
    <cfRule type="expression" dxfId="6246" priority="13879">
      <formula>IF(DN64=TRUE,TRUE,FALSE)</formula>
    </cfRule>
  </conditionalFormatting>
  <conditionalFormatting sqref="DN65">
    <cfRule type="expression" dxfId="6245" priority="13221">
      <formula>IF(DN66=TRUE,TRUE,FALSE)</formula>
    </cfRule>
  </conditionalFormatting>
  <conditionalFormatting sqref="DN67">
    <cfRule type="expression" dxfId="6244" priority="12935">
      <formula>IF(DN68=TRUE,TRUE,FALSE)</formula>
    </cfRule>
  </conditionalFormatting>
  <conditionalFormatting sqref="DN69">
    <cfRule type="expression" dxfId="6243" priority="12277">
      <formula>IF(DN70=TRUE,TRUE,FALSE)</formula>
    </cfRule>
  </conditionalFormatting>
  <conditionalFormatting sqref="DN71">
    <cfRule type="expression" dxfId="6242" priority="11991">
      <formula>IF(DN72=TRUE,TRUE,FALSE)</formula>
    </cfRule>
  </conditionalFormatting>
  <conditionalFormatting sqref="DN73">
    <cfRule type="expression" dxfId="6241" priority="11333">
      <formula>IF(DN74=TRUE,TRUE,FALSE)</formula>
    </cfRule>
  </conditionalFormatting>
  <conditionalFormatting sqref="DN75">
    <cfRule type="expression" dxfId="6240" priority="11047">
      <formula>IF(DN76=TRUE,TRUE,FALSE)</formula>
    </cfRule>
  </conditionalFormatting>
  <conditionalFormatting sqref="DN77">
    <cfRule type="expression" dxfId="6239" priority="10389">
      <formula>IF(DN78=TRUE,TRUE,FALSE)</formula>
    </cfRule>
  </conditionalFormatting>
  <conditionalFormatting sqref="DN79">
    <cfRule type="expression" dxfId="6238" priority="10103">
      <formula>IF(DN80=TRUE,TRUE,FALSE)</formula>
    </cfRule>
  </conditionalFormatting>
  <conditionalFormatting sqref="DN81">
    <cfRule type="expression" dxfId="6237" priority="9445">
      <formula>IF(DN82=TRUE,TRUE,FALSE)</formula>
    </cfRule>
  </conditionalFormatting>
  <conditionalFormatting sqref="DN83">
    <cfRule type="expression" dxfId="6236" priority="9159">
      <formula>IF(DN84=TRUE,TRUE,FALSE)</formula>
    </cfRule>
  </conditionalFormatting>
  <conditionalFormatting sqref="DN85">
    <cfRule type="expression" dxfId="6235" priority="8501">
      <formula>IF(DN86=TRUE,TRUE,FALSE)</formula>
    </cfRule>
  </conditionalFormatting>
  <conditionalFormatting sqref="DN87">
    <cfRule type="expression" dxfId="6234" priority="8215">
      <formula>IF(DN88=TRUE,TRUE,FALSE)</formula>
    </cfRule>
  </conditionalFormatting>
  <conditionalFormatting sqref="DN89">
    <cfRule type="expression" dxfId="6233" priority="7557">
      <formula>IF(DN90=TRUE,TRUE,FALSE)</formula>
    </cfRule>
  </conditionalFormatting>
  <conditionalFormatting sqref="DN91">
    <cfRule type="expression" dxfId="6232" priority="7271">
      <formula>IF(DN92=TRUE,TRUE,FALSE)</formula>
    </cfRule>
    <cfRule type="expression" dxfId="6231" priority="7270">
      <formula>IF(OR(DN$39="S / VC-Lot",DN$39="ST-Lot",DN$39="PT1",DN$39="PT2",DN$39="SOP",DN$39="SOP + 90 days"),TRUE,FALSE)</formula>
    </cfRule>
  </conditionalFormatting>
  <conditionalFormatting sqref="DN93">
    <cfRule type="expression" dxfId="6230" priority="6613">
      <formula>IF(DN94=TRUE,TRUE,FALSE)</formula>
    </cfRule>
  </conditionalFormatting>
  <conditionalFormatting sqref="DN95">
    <cfRule type="expression" dxfId="6229" priority="6327">
      <formula>IF(DN96=TRUE,TRUE,FALSE)</formula>
    </cfRule>
    <cfRule type="expression" dxfId="6228" priority="6326">
      <formula>IF(OR(DN$39="S / VC-Lot",DN$39="ST-Lot",DN$39="PT1",DN$39="PT2",DN$39="SOP",DN$39="SOP + 90 days"),TRUE,FALSE)</formula>
    </cfRule>
  </conditionalFormatting>
  <conditionalFormatting sqref="DN97">
    <cfRule type="expression" dxfId="6227" priority="5669">
      <formula>IF(DN98=TRUE,TRUE,FALSE)</formula>
    </cfRule>
  </conditionalFormatting>
  <conditionalFormatting sqref="DN99">
    <cfRule type="expression" dxfId="6226" priority="5382">
      <formula>IF(OR(DN$39="S / VC-Lot",DN$39="ST-Lot",DN$39="PT1",DN$39="PT2",DN$39="SOP",DN$39="SOP + 90 days"),TRUE,FALSE)</formula>
    </cfRule>
    <cfRule type="expression" dxfId="6225" priority="5383">
      <formula>IF(DN100=TRUE,TRUE,FALSE)</formula>
    </cfRule>
  </conditionalFormatting>
  <conditionalFormatting sqref="DN101">
    <cfRule type="expression" dxfId="6224" priority="4725">
      <formula>IF(DN102=TRUE,TRUE,FALSE)</formula>
    </cfRule>
  </conditionalFormatting>
  <conditionalFormatting sqref="DN103">
    <cfRule type="expression" dxfId="6223" priority="4439">
      <formula>IF(DN104=TRUE,TRUE,FALSE)</formula>
    </cfRule>
    <cfRule type="expression" dxfId="6222" priority="4438">
      <formula>IF(OR(DN$39="S / VC-Lot",DN$39="ST-Lot",DN$39="PT1",DN$39="PT2",DN$39="SOP",DN$39="SOP + 90 days"),TRUE,FALSE)</formula>
    </cfRule>
  </conditionalFormatting>
  <conditionalFormatting sqref="DN105">
    <cfRule type="expression" dxfId="6221" priority="3781">
      <formula>IF(DN106=TRUE,TRUE,FALSE)</formula>
    </cfRule>
  </conditionalFormatting>
  <conditionalFormatting sqref="DN107">
    <cfRule type="expression" dxfId="6220" priority="3494">
      <formula>IF(OR(DN$39="S / VC-Lot",DN$39="ST-Lot",DN$39="PT1",DN$39="PT2",DN$39="SOP",DN$39="SOP + 90 days"),TRUE,FALSE)</formula>
    </cfRule>
    <cfRule type="expression" dxfId="6219" priority="3495">
      <formula>IF(DN108=TRUE,TRUE,FALSE)</formula>
    </cfRule>
  </conditionalFormatting>
  <conditionalFormatting sqref="DN109">
    <cfRule type="expression" dxfId="6218" priority="2837">
      <formula>IF(DN110=TRUE,TRUE,FALSE)</formula>
    </cfRule>
  </conditionalFormatting>
  <conditionalFormatting sqref="DN111">
    <cfRule type="expression" dxfId="6217" priority="2551">
      <formula>IF(DN112=TRUE,TRUE,FALSE)</formula>
    </cfRule>
    <cfRule type="expression" dxfId="6216" priority="2550">
      <formula>IF(OR(DN$39="S / VC-Lot",DN$39="ST-Lot",DN$39="PT1",DN$39="PT2",DN$39="SOP",DN$39="SOP + 90 days"),TRUE,FALSE)</formula>
    </cfRule>
  </conditionalFormatting>
  <conditionalFormatting sqref="DN113">
    <cfRule type="expression" dxfId="6215" priority="1319">
      <formula>IF(DN114=TRUE,TRUE,FALSE)</formula>
    </cfRule>
  </conditionalFormatting>
  <conditionalFormatting sqref="DN115">
    <cfRule type="expression" dxfId="6214" priority="1223">
      <formula>IF(DN116=TRUE,TRUE,FALSE)</formula>
    </cfRule>
    <cfRule type="expression" dxfId="6213" priority="1222">
      <formula>IF(OR(DN$39="S / VC-Lot",DN$39="ST-Lot",DN$39="PT1",DN$39="PT2",DN$39="SOP",DN$39="SOP + 90 days"),TRUE,FALSE)</formula>
    </cfRule>
  </conditionalFormatting>
  <conditionalFormatting sqref="DN117">
    <cfRule type="expression" dxfId="6212" priority="1127">
      <formula>IF(DN118=TRUE,TRUE,FALSE)</formula>
    </cfRule>
  </conditionalFormatting>
  <conditionalFormatting sqref="DN119">
    <cfRule type="expression" dxfId="6211" priority="1031">
      <formula>IF(DN120=TRUE,TRUE,FALSE)</formula>
    </cfRule>
    <cfRule type="expression" dxfId="6210" priority="1030">
      <formula>IF(OR(DN$39="S / VC-Lot",DN$39="ST-Lot",DN$39="PT1",DN$39="PT2",DN$39="SOP",DN$39="SOP + 90 days"),TRUE,FALSE)</formula>
    </cfRule>
  </conditionalFormatting>
  <conditionalFormatting sqref="DO45">
    <cfRule type="expression" dxfId="6209" priority="17939">
      <formula>IF(DO46=TRUE,TRUE,FALSE)</formula>
    </cfRule>
  </conditionalFormatting>
  <conditionalFormatting sqref="DO47">
    <cfRule type="expression" dxfId="6208" priority="17653">
      <formula>IF(DO48=TRUE,TRUE,FALSE)</formula>
    </cfRule>
  </conditionalFormatting>
  <conditionalFormatting sqref="DO49">
    <cfRule type="expression" dxfId="6207" priority="16995">
      <formula>IF(DO50=TRUE,TRUE,FALSE)</formula>
    </cfRule>
  </conditionalFormatting>
  <conditionalFormatting sqref="DO51">
    <cfRule type="expression" dxfId="6206" priority="16709">
      <formula>IF(DO52=TRUE,TRUE,FALSE)</formula>
    </cfRule>
  </conditionalFormatting>
  <conditionalFormatting sqref="DO53">
    <cfRule type="expression" dxfId="6205" priority="16051">
      <formula>IF(DO54=TRUE,TRUE,FALSE)</formula>
    </cfRule>
  </conditionalFormatting>
  <conditionalFormatting sqref="DO55">
    <cfRule type="expression" dxfId="6204" priority="15765">
      <formula>IF(DO56=TRUE,TRUE,FALSE)</formula>
    </cfRule>
  </conditionalFormatting>
  <conditionalFormatting sqref="DO57">
    <cfRule type="expression" dxfId="6203" priority="15107">
      <formula>IF(DO58=TRUE,TRUE,FALSE)</formula>
    </cfRule>
  </conditionalFormatting>
  <conditionalFormatting sqref="DO59">
    <cfRule type="expression" dxfId="6202" priority="14821">
      <formula>IF(DO60=TRUE,TRUE,FALSE)</formula>
    </cfRule>
  </conditionalFormatting>
  <conditionalFormatting sqref="DO61">
    <cfRule type="expression" dxfId="6201" priority="14163">
      <formula>IF(DO62=TRUE,TRUE,FALSE)</formula>
    </cfRule>
  </conditionalFormatting>
  <conditionalFormatting sqref="DO63">
    <cfRule type="expression" dxfId="6200" priority="13877">
      <formula>IF(DO64=TRUE,TRUE,FALSE)</formula>
    </cfRule>
  </conditionalFormatting>
  <conditionalFormatting sqref="DO65">
    <cfRule type="expression" dxfId="6199" priority="13219">
      <formula>IF(DO66=TRUE,TRUE,FALSE)</formula>
    </cfRule>
  </conditionalFormatting>
  <conditionalFormatting sqref="DO67">
    <cfRule type="expression" dxfId="6198" priority="12933">
      <formula>IF(DO68=TRUE,TRUE,FALSE)</formula>
    </cfRule>
  </conditionalFormatting>
  <conditionalFormatting sqref="DO69">
    <cfRule type="expression" dxfId="6197" priority="12275">
      <formula>IF(DO70=TRUE,TRUE,FALSE)</formula>
    </cfRule>
  </conditionalFormatting>
  <conditionalFormatting sqref="DO71">
    <cfRule type="expression" dxfId="6196" priority="11989">
      <formula>IF(DO72=TRUE,TRUE,FALSE)</formula>
    </cfRule>
  </conditionalFormatting>
  <conditionalFormatting sqref="DO73">
    <cfRule type="expression" dxfId="6195" priority="11331">
      <formula>IF(DO74=TRUE,TRUE,FALSE)</formula>
    </cfRule>
  </conditionalFormatting>
  <conditionalFormatting sqref="DO75">
    <cfRule type="expression" dxfId="6194" priority="11045">
      <formula>IF(DO76=TRUE,TRUE,FALSE)</formula>
    </cfRule>
  </conditionalFormatting>
  <conditionalFormatting sqref="DO77">
    <cfRule type="expression" dxfId="6193" priority="10387">
      <formula>IF(DO78=TRUE,TRUE,FALSE)</formula>
    </cfRule>
  </conditionalFormatting>
  <conditionalFormatting sqref="DO79">
    <cfRule type="expression" dxfId="6192" priority="10101">
      <formula>IF(DO80=TRUE,TRUE,FALSE)</formula>
    </cfRule>
  </conditionalFormatting>
  <conditionalFormatting sqref="DO81">
    <cfRule type="expression" dxfId="6191" priority="9443">
      <formula>IF(DO82=TRUE,TRUE,FALSE)</formula>
    </cfRule>
  </conditionalFormatting>
  <conditionalFormatting sqref="DO83">
    <cfRule type="expression" dxfId="6190" priority="9157">
      <formula>IF(DO84=TRUE,TRUE,FALSE)</formula>
    </cfRule>
  </conditionalFormatting>
  <conditionalFormatting sqref="DO85">
    <cfRule type="expression" dxfId="6189" priority="8499">
      <formula>IF(DO86=TRUE,TRUE,FALSE)</formula>
    </cfRule>
  </conditionalFormatting>
  <conditionalFormatting sqref="DO87">
    <cfRule type="expression" dxfId="6188" priority="8213">
      <formula>IF(DO88=TRUE,TRUE,FALSE)</formula>
    </cfRule>
  </conditionalFormatting>
  <conditionalFormatting sqref="DO89">
    <cfRule type="expression" dxfId="6187" priority="7555">
      <formula>IF(DO90=TRUE,TRUE,FALSE)</formula>
    </cfRule>
  </conditionalFormatting>
  <conditionalFormatting sqref="DO91">
    <cfRule type="expression" dxfId="6186" priority="7269">
      <formula>IF(DO92=TRUE,TRUE,FALSE)</formula>
    </cfRule>
    <cfRule type="expression" dxfId="6185" priority="7268">
      <formula>IF(OR(DO$39="S / VC-Lot",DO$39="ST-Lot",DO$39="PT1",DO$39="PT2",DO$39="SOP",DO$39="SOP + 90 days"),TRUE,FALSE)</formula>
    </cfRule>
  </conditionalFormatting>
  <conditionalFormatting sqref="DO93">
    <cfRule type="expression" dxfId="6184" priority="6611">
      <formula>IF(DO94=TRUE,TRUE,FALSE)</formula>
    </cfRule>
  </conditionalFormatting>
  <conditionalFormatting sqref="DO95">
    <cfRule type="expression" dxfId="6183" priority="6324">
      <formula>IF(OR(DO$39="S / VC-Lot",DO$39="ST-Lot",DO$39="PT1",DO$39="PT2",DO$39="SOP",DO$39="SOP + 90 days"),TRUE,FALSE)</formula>
    </cfRule>
    <cfRule type="expression" dxfId="6182" priority="6325">
      <formula>IF(DO96=TRUE,TRUE,FALSE)</formula>
    </cfRule>
  </conditionalFormatting>
  <conditionalFormatting sqref="DO97">
    <cfRule type="expression" dxfId="6181" priority="5667">
      <formula>IF(DO98=TRUE,TRUE,FALSE)</formula>
    </cfRule>
  </conditionalFormatting>
  <conditionalFormatting sqref="DO99">
    <cfRule type="expression" dxfId="6180" priority="5380">
      <formula>IF(OR(DO$39="S / VC-Lot",DO$39="ST-Lot",DO$39="PT1",DO$39="PT2",DO$39="SOP",DO$39="SOP + 90 days"),TRUE,FALSE)</formula>
    </cfRule>
    <cfRule type="expression" dxfId="6179" priority="5381">
      <formula>IF(DO100=TRUE,TRUE,FALSE)</formula>
    </cfRule>
  </conditionalFormatting>
  <conditionalFormatting sqref="DO101">
    <cfRule type="expression" dxfId="6178" priority="4723">
      <formula>IF(DO102=TRUE,TRUE,FALSE)</formula>
    </cfRule>
  </conditionalFormatting>
  <conditionalFormatting sqref="DO103">
    <cfRule type="expression" dxfId="6177" priority="4437">
      <formula>IF(DO104=TRUE,TRUE,FALSE)</formula>
    </cfRule>
    <cfRule type="expression" dxfId="6176" priority="4436">
      <formula>IF(OR(DO$39="S / VC-Lot",DO$39="ST-Lot",DO$39="PT1",DO$39="PT2",DO$39="SOP",DO$39="SOP + 90 days"),TRUE,FALSE)</formula>
    </cfRule>
  </conditionalFormatting>
  <conditionalFormatting sqref="DO105">
    <cfRule type="expression" dxfId="6175" priority="3779">
      <formula>IF(DO106=TRUE,TRUE,FALSE)</formula>
    </cfRule>
  </conditionalFormatting>
  <conditionalFormatting sqref="DO107">
    <cfRule type="expression" dxfId="6174" priority="3492">
      <formula>IF(OR(DO$39="S / VC-Lot",DO$39="ST-Lot",DO$39="PT1",DO$39="PT2",DO$39="SOP",DO$39="SOP + 90 days"),TRUE,FALSE)</formula>
    </cfRule>
    <cfRule type="expression" dxfId="6173" priority="3493">
      <formula>IF(DO108=TRUE,TRUE,FALSE)</formula>
    </cfRule>
  </conditionalFormatting>
  <conditionalFormatting sqref="DO109">
    <cfRule type="expression" dxfId="6172" priority="2835">
      <formula>IF(DO110=TRUE,TRUE,FALSE)</formula>
    </cfRule>
  </conditionalFormatting>
  <conditionalFormatting sqref="DO111">
    <cfRule type="expression" dxfId="6171" priority="2548">
      <formula>IF(OR(DO$39="S / VC-Lot",DO$39="ST-Lot",DO$39="PT1",DO$39="PT2",DO$39="SOP",DO$39="SOP + 90 days"),TRUE,FALSE)</formula>
    </cfRule>
    <cfRule type="expression" dxfId="6170" priority="2549">
      <formula>IF(DO112=TRUE,TRUE,FALSE)</formula>
    </cfRule>
  </conditionalFormatting>
  <conditionalFormatting sqref="DO113">
    <cfRule type="expression" dxfId="6169" priority="1317">
      <formula>IF(DO114=TRUE,TRUE,FALSE)</formula>
    </cfRule>
  </conditionalFormatting>
  <conditionalFormatting sqref="DO115">
    <cfRule type="expression" dxfId="6168" priority="1221">
      <formula>IF(DO116=TRUE,TRUE,FALSE)</formula>
    </cfRule>
    <cfRule type="expression" dxfId="6167" priority="1220">
      <formula>IF(OR(DO$39="S / VC-Lot",DO$39="ST-Lot",DO$39="PT1",DO$39="PT2",DO$39="SOP",DO$39="SOP + 90 days"),TRUE,FALSE)</formula>
    </cfRule>
  </conditionalFormatting>
  <conditionalFormatting sqref="DO117">
    <cfRule type="expression" dxfId="6166" priority="1125">
      <formula>IF(DO118=TRUE,TRUE,FALSE)</formula>
    </cfRule>
  </conditionalFormatting>
  <conditionalFormatting sqref="DO119">
    <cfRule type="expression" dxfId="6165" priority="1028">
      <formula>IF(OR(DO$39="S / VC-Lot",DO$39="ST-Lot",DO$39="PT1",DO$39="PT2",DO$39="SOP",DO$39="SOP + 90 days"),TRUE,FALSE)</formula>
    </cfRule>
    <cfRule type="expression" dxfId="6164" priority="1029">
      <formula>IF(DO120=TRUE,TRUE,FALSE)</formula>
    </cfRule>
  </conditionalFormatting>
  <conditionalFormatting sqref="DP45">
    <cfRule type="expression" dxfId="6163" priority="17937">
      <formula>IF(DP46=TRUE,TRUE,FALSE)</formula>
    </cfRule>
  </conditionalFormatting>
  <conditionalFormatting sqref="DP47">
    <cfRule type="expression" dxfId="6162" priority="17651">
      <formula>IF(DP48=TRUE,TRUE,FALSE)</formula>
    </cfRule>
  </conditionalFormatting>
  <conditionalFormatting sqref="DP49">
    <cfRule type="expression" dxfId="6161" priority="16993">
      <formula>IF(DP50=TRUE,TRUE,FALSE)</formula>
    </cfRule>
  </conditionalFormatting>
  <conditionalFormatting sqref="DP51">
    <cfRule type="expression" dxfId="6160" priority="16707">
      <formula>IF(DP52=TRUE,TRUE,FALSE)</formula>
    </cfRule>
  </conditionalFormatting>
  <conditionalFormatting sqref="DP53">
    <cfRule type="expression" dxfId="6159" priority="16049">
      <formula>IF(DP54=TRUE,TRUE,FALSE)</formula>
    </cfRule>
  </conditionalFormatting>
  <conditionalFormatting sqref="DP55">
    <cfRule type="expression" dxfId="6158" priority="15763">
      <formula>IF(DP56=TRUE,TRUE,FALSE)</formula>
    </cfRule>
  </conditionalFormatting>
  <conditionalFormatting sqref="DP57">
    <cfRule type="expression" dxfId="6157" priority="15105">
      <formula>IF(DP58=TRUE,TRUE,FALSE)</formula>
    </cfRule>
  </conditionalFormatting>
  <conditionalFormatting sqref="DP59">
    <cfRule type="expression" dxfId="6156" priority="14819">
      <formula>IF(DP60=TRUE,TRUE,FALSE)</formula>
    </cfRule>
  </conditionalFormatting>
  <conditionalFormatting sqref="DP61">
    <cfRule type="expression" dxfId="6155" priority="14161">
      <formula>IF(DP62=TRUE,TRUE,FALSE)</formula>
    </cfRule>
  </conditionalFormatting>
  <conditionalFormatting sqref="DP63">
    <cfRule type="expression" dxfId="6154" priority="13875">
      <formula>IF(DP64=TRUE,TRUE,FALSE)</formula>
    </cfRule>
  </conditionalFormatting>
  <conditionalFormatting sqref="DP65">
    <cfRule type="expression" dxfId="6153" priority="13217">
      <formula>IF(DP66=TRUE,TRUE,FALSE)</formula>
    </cfRule>
  </conditionalFormatting>
  <conditionalFormatting sqref="DP67">
    <cfRule type="expression" dxfId="6152" priority="12931">
      <formula>IF(DP68=TRUE,TRUE,FALSE)</formula>
    </cfRule>
  </conditionalFormatting>
  <conditionalFormatting sqref="DP69">
    <cfRule type="expression" dxfId="6151" priority="12273">
      <formula>IF(DP70=TRUE,TRUE,FALSE)</formula>
    </cfRule>
  </conditionalFormatting>
  <conditionalFormatting sqref="DP71">
    <cfRule type="expression" dxfId="6150" priority="11987">
      <formula>IF(DP72=TRUE,TRUE,FALSE)</formula>
    </cfRule>
  </conditionalFormatting>
  <conditionalFormatting sqref="DP73">
    <cfRule type="expression" dxfId="6149" priority="11329">
      <formula>IF(DP74=TRUE,TRUE,FALSE)</formula>
    </cfRule>
  </conditionalFormatting>
  <conditionalFormatting sqref="DP75">
    <cfRule type="expression" dxfId="6148" priority="11043">
      <formula>IF(DP76=TRUE,TRUE,FALSE)</formula>
    </cfRule>
  </conditionalFormatting>
  <conditionalFormatting sqref="DP77">
    <cfRule type="expression" dxfId="6147" priority="10385">
      <formula>IF(DP78=TRUE,TRUE,FALSE)</formula>
    </cfRule>
  </conditionalFormatting>
  <conditionalFormatting sqref="DP79">
    <cfRule type="expression" dxfId="6146" priority="10099">
      <formula>IF(DP80=TRUE,TRUE,FALSE)</formula>
    </cfRule>
  </conditionalFormatting>
  <conditionalFormatting sqref="DP81">
    <cfRule type="expression" dxfId="6145" priority="9441">
      <formula>IF(DP82=TRUE,TRUE,FALSE)</formula>
    </cfRule>
  </conditionalFormatting>
  <conditionalFormatting sqref="DP83">
    <cfRule type="expression" dxfId="6144" priority="9155">
      <formula>IF(DP84=TRUE,TRUE,FALSE)</formula>
    </cfRule>
  </conditionalFormatting>
  <conditionalFormatting sqref="DP85">
    <cfRule type="expression" dxfId="6143" priority="8497">
      <formula>IF(DP86=TRUE,TRUE,FALSE)</formula>
    </cfRule>
  </conditionalFormatting>
  <conditionalFormatting sqref="DP87">
    <cfRule type="expression" dxfId="6142" priority="8211">
      <formula>IF(DP88=TRUE,TRUE,FALSE)</formula>
    </cfRule>
  </conditionalFormatting>
  <conditionalFormatting sqref="DP89">
    <cfRule type="expression" dxfId="6141" priority="7553">
      <formula>IF(DP90=TRUE,TRUE,FALSE)</formula>
    </cfRule>
  </conditionalFormatting>
  <conditionalFormatting sqref="DP91">
    <cfRule type="expression" dxfId="6140" priority="7266">
      <formula>IF(OR(DP$39="S / VC-Lot",DP$39="ST-Lot",DP$39="PT1",DP$39="PT2",DP$39="SOP",DP$39="SOP + 90 days"),TRUE,FALSE)</formula>
    </cfRule>
    <cfRule type="expression" dxfId="6139" priority="7267">
      <formula>IF(DP92=TRUE,TRUE,FALSE)</formula>
    </cfRule>
  </conditionalFormatting>
  <conditionalFormatting sqref="DP93">
    <cfRule type="expression" dxfId="6138" priority="6609">
      <formula>IF(DP94=TRUE,TRUE,FALSE)</formula>
    </cfRule>
  </conditionalFormatting>
  <conditionalFormatting sqref="DP95">
    <cfRule type="expression" dxfId="6137" priority="6322">
      <formula>IF(OR(DP$39="S / VC-Lot",DP$39="ST-Lot",DP$39="PT1",DP$39="PT2",DP$39="SOP",DP$39="SOP + 90 days"),TRUE,FALSE)</formula>
    </cfRule>
    <cfRule type="expression" dxfId="6136" priority="6323">
      <formula>IF(DP96=TRUE,TRUE,FALSE)</formula>
    </cfRule>
  </conditionalFormatting>
  <conditionalFormatting sqref="DP97">
    <cfRule type="expression" dxfId="6135" priority="5665">
      <formula>IF(DP98=TRUE,TRUE,FALSE)</formula>
    </cfRule>
  </conditionalFormatting>
  <conditionalFormatting sqref="DP99">
    <cfRule type="expression" dxfId="6134" priority="5379">
      <formula>IF(DP100=TRUE,TRUE,FALSE)</formula>
    </cfRule>
    <cfRule type="expression" dxfId="6133" priority="5378">
      <formula>IF(OR(DP$39="S / VC-Lot",DP$39="ST-Lot",DP$39="PT1",DP$39="PT2",DP$39="SOP",DP$39="SOP + 90 days"),TRUE,FALSE)</formula>
    </cfRule>
  </conditionalFormatting>
  <conditionalFormatting sqref="DP101">
    <cfRule type="expression" dxfId="6132" priority="4721">
      <formula>IF(DP102=TRUE,TRUE,FALSE)</formula>
    </cfRule>
  </conditionalFormatting>
  <conditionalFormatting sqref="DP103">
    <cfRule type="expression" dxfId="6131" priority="4435">
      <formula>IF(DP104=TRUE,TRUE,FALSE)</formula>
    </cfRule>
    <cfRule type="expression" dxfId="6130" priority="4434">
      <formula>IF(OR(DP$39="S / VC-Lot",DP$39="ST-Lot",DP$39="PT1",DP$39="PT2",DP$39="SOP",DP$39="SOP + 90 days"),TRUE,FALSE)</formula>
    </cfRule>
  </conditionalFormatting>
  <conditionalFormatting sqref="DP105">
    <cfRule type="expression" dxfId="6129" priority="3777">
      <formula>IF(DP106=TRUE,TRUE,FALSE)</formula>
    </cfRule>
  </conditionalFormatting>
  <conditionalFormatting sqref="DP107">
    <cfRule type="expression" dxfId="6128" priority="3490">
      <formula>IF(OR(DP$39="S / VC-Lot",DP$39="ST-Lot",DP$39="PT1",DP$39="PT2",DP$39="SOP",DP$39="SOP + 90 days"),TRUE,FALSE)</formula>
    </cfRule>
    <cfRule type="expression" dxfId="6127" priority="3491">
      <formula>IF(DP108=TRUE,TRUE,FALSE)</formula>
    </cfRule>
  </conditionalFormatting>
  <conditionalFormatting sqref="DP109">
    <cfRule type="expression" dxfId="6126" priority="2833">
      <formula>IF(DP110=TRUE,TRUE,FALSE)</formula>
    </cfRule>
  </conditionalFormatting>
  <conditionalFormatting sqref="DP111">
    <cfRule type="expression" dxfId="6125" priority="2547">
      <formula>IF(DP112=TRUE,TRUE,FALSE)</formula>
    </cfRule>
    <cfRule type="expression" dxfId="6124" priority="2546">
      <formula>IF(OR(DP$39="S / VC-Lot",DP$39="ST-Lot",DP$39="PT1",DP$39="PT2",DP$39="SOP",DP$39="SOP + 90 days"),TRUE,FALSE)</formula>
    </cfRule>
  </conditionalFormatting>
  <conditionalFormatting sqref="DP113">
    <cfRule type="expression" dxfId="6123" priority="1315">
      <formula>IF(DP114=TRUE,TRUE,FALSE)</formula>
    </cfRule>
  </conditionalFormatting>
  <conditionalFormatting sqref="DP115">
    <cfRule type="expression" dxfId="6122" priority="1219">
      <formula>IF(DP116=TRUE,TRUE,FALSE)</formula>
    </cfRule>
    <cfRule type="expression" dxfId="6121" priority="1218">
      <formula>IF(OR(DP$39="S / VC-Lot",DP$39="ST-Lot",DP$39="PT1",DP$39="PT2",DP$39="SOP",DP$39="SOP + 90 days"),TRUE,FALSE)</formula>
    </cfRule>
  </conditionalFormatting>
  <conditionalFormatting sqref="DP117">
    <cfRule type="expression" dxfId="6120" priority="1123">
      <formula>IF(DP118=TRUE,TRUE,FALSE)</formula>
    </cfRule>
  </conditionalFormatting>
  <conditionalFormatting sqref="DP119">
    <cfRule type="expression" dxfId="6119" priority="1027">
      <formula>IF(DP120=TRUE,TRUE,FALSE)</formula>
    </cfRule>
    <cfRule type="expression" dxfId="6118" priority="1026">
      <formula>IF(OR(DP$39="S / VC-Lot",DP$39="ST-Lot",DP$39="PT1",DP$39="PT2",DP$39="SOP",DP$39="SOP + 90 days"),TRUE,FALSE)</formula>
    </cfRule>
  </conditionalFormatting>
  <conditionalFormatting sqref="DQ45">
    <cfRule type="expression" dxfId="6117" priority="17935">
      <formula>IF(DQ46=TRUE,TRUE,FALSE)</formula>
    </cfRule>
  </conditionalFormatting>
  <conditionalFormatting sqref="DQ47">
    <cfRule type="expression" dxfId="6116" priority="17649">
      <formula>IF(DQ48=TRUE,TRUE,FALSE)</formula>
    </cfRule>
  </conditionalFormatting>
  <conditionalFormatting sqref="DQ49">
    <cfRule type="expression" dxfId="6115" priority="16991">
      <formula>IF(DQ50=TRUE,TRUE,FALSE)</formula>
    </cfRule>
  </conditionalFormatting>
  <conditionalFormatting sqref="DQ51">
    <cfRule type="expression" dxfId="6114" priority="16705">
      <formula>IF(DQ52=TRUE,TRUE,FALSE)</formula>
    </cfRule>
  </conditionalFormatting>
  <conditionalFormatting sqref="DQ53">
    <cfRule type="expression" dxfId="6113" priority="16047">
      <formula>IF(DQ54=TRUE,TRUE,FALSE)</formula>
    </cfRule>
  </conditionalFormatting>
  <conditionalFormatting sqref="DQ55">
    <cfRule type="expression" dxfId="6112" priority="15761">
      <formula>IF(DQ56=TRUE,TRUE,FALSE)</formula>
    </cfRule>
  </conditionalFormatting>
  <conditionalFormatting sqref="DQ57">
    <cfRule type="expression" dxfId="6111" priority="15103">
      <formula>IF(DQ58=TRUE,TRUE,FALSE)</formula>
    </cfRule>
  </conditionalFormatting>
  <conditionalFormatting sqref="DQ59">
    <cfRule type="expression" dxfId="6110" priority="14817">
      <formula>IF(DQ60=TRUE,TRUE,FALSE)</formula>
    </cfRule>
  </conditionalFormatting>
  <conditionalFormatting sqref="DQ61">
    <cfRule type="expression" dxfId="6109" priority="14159">
      <formula>IF(DQ62=TRUE,TRUE,FALSE)</formula>
    </cfRule>
  </conditionalFormatting>
  <conditionalFormatting sqref="DQ63">
    <cfRule type="expression" dxfId="6108" priority="13873">
      <formula>IF(DQ64=TRUE,TRUE,FALSE)</formula>
    </cfRule>
  </conditionalFormatting>
  <conditionalFormatting sqref="DQ65">
    <cfRule type="expression" dxfId="6107" priority="13215">
      <formula>IF(DQ66=TRUE,TRUE,FALSE)</formula>
    </cfRule>
  </conditionalFormatting>
  <conditionalFormatting sqref="DQ67">
    <cfRule type="expression" dxfId="6106" priority="12929">
      <formula>IF(DQ68=TRUE,TRUE,FALSE)</formula>
    </cfRule>
  </conditionalFormatting>
  <conditionalFormatting sqref="DQ69">
    <cfRule type="expression" dxfId="6105" priority="12271">
      <formula>IF(DQ70=TRUE,TRUE,FALSE)</formula>
    </cfRule>
  </conditionalFormatting>
  <conditionalFormatting sqref="DQ71">
    <cfRule type="expression" dxfId="6104" priority="11985">
      <formula>IF(DQ72=TRUE,TRUE,FALSE)</formula>
    </cfRule>
  </conditionalFormatting>
  <conditionalFormatting sqref="DQ73">
    <cfRule type="expression" dxfId="6103" priority="11327">
      <formula>IF(DQ74=TRUE,TRUE,FALSE)</formula>
    </cfRule>
  </conditionalFormatting>
  <conditionalFormatting sqref="DQ75">
    <cfRule type="expression" dxfId="6102" priority="11041">
      <formula>IF(DQ76=TRUE,TRUE,FALSE)</formula>
    </cfRule>
  </conditionalFormatting>
  <conditionalFormatting sqref="DQ77">
    <cfRule type="expression" dxfId="6101" priority="10383">
      <formula>IF(DQ78=TRUE,TRUE,FALSE)</formula>
    </cfRule>
  </conditionalFormatting>
  <conditionalFormatting sqref="DQ79">
    <cfRule type="expression" dxfId="6100" priority="10097">
      <formula>IF(DQ80=TRUE,TRUE,FALSE)</formula>
    </cfRule>
  </conditionalFormatting>
  <conditionalFormatting sqref="DQ81">
    <cfRule type="expression" dxfId="6099" priority="9439">
      <formula>IF(DQ82=TRUE,TRUE,FALSE)</formula>
    </cfRule>
  </conditionalFormatting>
  <conditionalFormatting sqref="DQ83">
    <cfRule type="expression" dxfId="6098" priority="9153">
      <formula>IF(DQ84=TRUE,TRUE,FALSE)</formula>
    </cfRule>
  </conditionalFormatting>
  <conditionalFormatting sqref="DQ85">
    <cfRule type="expression" dxfId="6097" priority="8495">
      <formula>IF(DQ86=TRUE,TRUE,FALSE)</formula>
    </cfRule>
  </conditionalFormatting>
  <conditionalFormatting sqref="DQ87">
    <cfRule type="expression" dxfId="6096" priority="8209">
      <formula>IF(DQ88=TRUE,TRUE,FALSE)</formula>
    </cfRule>
  </conditionalFormatting>
  <conditionalFormatting sqref="DQ89">
    <cfRule type="expression" dxfId="6095" priority="7551">
      <formula>IF(DQ90=TRUE,TRUE,FALSE)</formula>
    </cfRule>
  </conditionalFormatting>
  <conditionalFormatting sqref="DQ91">
    <cfRule type="expression" dxfId="6094" priority="7265">
      <formula>IF(DQ92=TRUE,TRUE,FALSE)</formula>
    </cfRule>
    <cfRule type="expression" dxfId="6093" priority="7264">
      <formula>IF(OR(DQ$39="S / VC-Lot",DQ$39="ST-Lot",DQ$39="PT1",DQ$39="PT2",DQ$39="SOP",DQ$39="SOP + 90 days"),TRUE,FALSE)</formula>
    </cfRule>
  </conditionalFormatting>
  <conditionalFormatting sqref="DQ93">
    <cfRule type="expression" dxfId="6092" priority="6607">
      <formula>IF(DQ94=TRUE,TRUE,FALSE)</formula>
    </cfRule>
  </conditionalFormatting>
  <conditionalFormatting sqref="DQ95">
    <cfRule type="expression" dxfId="6091" priority="6321">
      <formula>IF(DQ96=TRUE,TRUE,FALSE)</formula>
    </cfRule>
    <cfRule type="expression" dxfId="6090" priority="6320">
      <formula>IF(OR(DQ$39="S / VC-Lot",DQ$39="ST-Lot",DQ$39="PT1",DQ$39="PT2",DQ$39="SOP",DQ$39="SOP + 90 days"),TRUE,FALSE)</formula>
    </cfRule>
  </conditionalFormatting>
  <conditionalFormatting sqref="DQ97">
    <cfRule type="expression" dxfId="6089" priority="5663">
      <formula>IF(DQ98=TRUE,TRUE,FALSE)</formula>
    </cfRule>
  </conditionalFormatting>
  <conditionalFormatting sqref="DQ99">
    <cfRule type="expression" dxfId="6088" priority="5376">
      <formula>IF(OR(DQ$39="S / VC-Lot",DQ$39="ST-Lot",DQ$39="PT1",DQ$39="PT2",DQ$39="SOP",DQ$39="SOP + 90 days"),TRUE,FALSE)</formula>
    </cfRule>
    <cfRule type="expression" dxfId="6087" priority="5377">
      <formula>IF(DQ100=TRUE,TRUE,FALSE)</formula>
    </cfRule>
  </conditionalFormatting>
  <conditionalFormatting sqref="DQ101">
    <cfRule type="expression" dxfId="6086" priority="4719">
      <formula>IF(DQ102=TRUE,TRUE,FALSE)</formula>
    </cfRule>
  </conditionalFormatting>
  <conditionalFormatting sqref="DQ103">
    <cfRule type="expression" dxfId="6085" priority="4433">
      <formula>IF(DQ104=TRUE,TRUE,FALSE)</formula>
    </cfRule>
    <cfRule type="expression" dxfId="6084" priority="4432">
      <formula>IF(OR(DQ$39="S / VC-Lot",DQ$39="ST-Lot",DQ$39="PT1",DQ$39="PT2",DQ$39="SOP",DQ$39="SOP + 90 days"),TRUE,FALSE)</formula>
    </cfRule>
  </conditionalFormatting>
  <conditionalFormatting sqref="DQ105">
    <cfRule type="expression" dxfId="6083" priority="3775">
      <formula>IF(DQ106=TRUE,TRUE,FALSE)</formula>
    </cfRule>
  </conditionalFormatting>
  <conditionalFormatting sqref="DQ107">
    <cfRule type="expression" dxfId="6082" priority="3488">
      <formula>IF(OR(DQ$39="S / VC-Lot",DQ$39="ST-Lot",DQ$39="PT1",DQ$39="PT2",DQ$39="SOP",DQ$39="SOP + 90 days"),TRUE,FALSE)</formula>
    </cfRule>
    <cfRule type="expression" dxfId="6081" priority="3489">
      <formula>IF(DQ108=TRUE,TRUE,FALSE)</formula>
    </cfRule>
  </conditionalFormatting>
  <conditionalFormatting sqref="DQ109">
    <cfRule type="expression" dxfId="6080" priority="2831">
      <formula>IF(DQ110=TRUE,TRUE,FALSE)</formula>
    </cfRule>
  </conditionalFormatting>
  <conditionalFormatting sqref="DQ111">
    <cfRule type="expression" dxfId="6079" priority="2544">
      <formula>IF(OR(DQ$39="S / VC-Lot",DQ$39="ST-Lot",DQ$39="PT1",DQ$39="PT2",DQ$39="SOP",DQ$39="SOP + 90 days"),TRUE,FALSE)</formula>
    </cfRule>
    <cfRule type="expression" dxfId="6078" priority="2545">
      <formula>IF(DQ112=TRUE,TRUE,FALSE)</formula>
    </cfRule>
  </conditionalFormatting>
  <conditionalFormatting sqref="DQ113">
    <cfRule type="expression" dxfId="6077" priority="1313">
      <formula>IF(DQ114=TRUE,TRUE,FALSE)</formula>
    </cfRule>
  </conditionalFormatting>
  <conditionalFormatting sqref="DQ115">
    <cfRule type="expression" dxfId="6076" priority="1217">
      <formula>IF(DQ116=TRUE,TRUE,FALSE)</formula>
    </cfRule>
    <cfRule type="expression" dxfId="6075" priority="1216">
      <formula>IF(OR(DQ$39="S / VC-Lot",DQ$39="ST-Lot",DQ$39="PT1",DQ$39="PT2",DQ$39="SOP",DQ$39="SOP + 90 days"),TRUE,FALSE)</formula>
    </cfRule>
  </conditionalFormatting>
  <conditionalFormatting sqref="DQ117">
    <cfRule type="expression" dxfId="6074" priority="1121">
      <formula>IF(DQ118=TRUE,TRUE,FALSE)</formula>
    </cfRule>
  </conditionalFormatting>
  <conditionalFormatting sqref="DQ119">
    <cfRule type="expression" dxfId="6073" priority="1024">
      <formula>IF(OR(DQ$39="S / VC-Lot",DQ$39="ST-Lot",DQ$39="PT1",DQ$39="PT2",DQ$39="SOP",DQ$39="SOP + 90 days"),TRUE,FALSE)</formula>
    </cfRule>
    <cfRule type="expression" dxfId="6072" priority="1025">
      <formula>IF(DQ120=TRUE,TRUE,FALSE)</formula>
    </cfRule>
  </conditionalFormatting>
  <conditionalFormatting sqref="DR45">
    <cfRule type="expression" dxfId="6071" priority="17933">
      <formula>IF(DR46=TRUE,TRUE,FALSE)</formula>
    </cfRule>
  </conditionalFormatting>
  <conditionalFormatting sqref="DR47">
    <cfRule type="expression" dxfId="6070" priority="17647">
      <formula>IF(DR48=TRUE,TRUE,FALSE)</formula>
    </cfRule>
  </conditionalFormatting>
  <conditionalFormatting sqref="DR49">
    <cfRule type="expression" dxfId="6069" priority="16989">
      <formula>IF(DR50=TRUE,TRUE,FALSE)</formula>
    </cfRule>
  </conditionalFormatting>
  <conditionalFormatting sqref="DR51">
    <cfRule type="expression" dxfId="6068" priority="16703">
      <formula>IF(DR52=TRUE,TRUE,FALSE)</formula>
    </cfRule>
  </conditionalFormatting>
  <conditionalFormatting sqref="DR53">
    <cfRule type="expression" dxfId="6067" priority="16045">
      <formula>IF(DR54=TRUE,TRUE,FALSE)</formula>
    </cfRule>
  </conditionalFormatting>
  <conditionalFormatting sqref="DR55">
    <cfRule type="expression" dxfId="6066" priority="15759">
      <formula>IF(DR56=TRUE,TRUE,FALSE)</formula>
    </cfRule>
  </conditionalFormatting>
  <conditionalFormatting sqref="DR57">
    <cfRule type="expression" dxfId="6065" priority="15101">
      <formula>IF(DR58=TRUE,TRUE,FALSE)</formula>
    </cfRule>
  </conditionalFormatting>
  <conditionalFormatting sqref="DR59">
    <cfRule type="expression" dxfId="6064" priority="14815">
      <formula>IF(DR60=TRUE,TRUE,FALSE)</formula>
    </cfRule>
  </conditionalFormatting>
  <conditionalFormatting sqref="DR61">
    <cfRule type="expression" dxfId="6063" priority="14157">
      <formula>IF(DR62=TRUE,TRUE,FALSE)</formula>
    </cfRule>
  </conditionalFormatting>
  <conditionalFormatting sqref="DR63">
    <cfRule type="expression" dxfId="6062" priority="13871">
      <formula>IF(DR64=TRUE,TRUE,FALSE)</formula>
    </cfRule>
  </conditionalFormatting>
  <conditionalFormatting sqref="DR65">
    <cfRule type="expression" dxfId="6061" priority="13213">
      <formula>IF(DR66=TRUE,TRUE,FALSE)</formula>
    </cfRule>
  </conditionalFormatting>
  <conditionalFormatting sqref="DR67">
    <cfRule type="expression" dxfId="6060" priority="12927">
      <formula>IF(DR68=TRUE,TRUE,FALSE)</formula>
    </cfRule>
  </conditionalFormatting>
  <conditionalFormatting sqref="DR69">
    <cfRule type="expression" dxfId="6059" priority="12269">
      <formula>IF(DR70=TRUE,TRUE,FALSE)</formula>
    </cfRule>
  </conditionalFormatting>
  <conditionalFormatting sqref="DR71">
    <cfRule type="expression" dxfId="6058" priority="11983">
      <formula>IF(DR72=TRUE,TRUE,FALSE)</formula>
    </cfRule>
  </conditionalFormatting>
  <conditionalFormatting sqref="DR73">
    <cfRule type="expression" dxfId="6057" priority="11325">
      <formula>IF(DR74=TRUE,TRUE,FALSE)</formula>
    </cfRule>
  </conditionalFormatting>
  <conditionalFormatting sqref="DR75">
    <cfRule type="expression" dxfId="6056" priority="11039">
      <formula>IF(DR76=TRUE,TRUE,FALSE)</formula>
    </cfRule>
  </conditionalFormatting>
  <conditionalFormatting sqref="DR77">
    <cfRule type="expression" dxfId="6055" priority="10381">
      <formula>IF(DR78=TRUE,TRUE,FALSE)</formula>
    </cfRule>
  </conditionalFormatting>
  <conditionalFormatting sqref="DR79">
    <cfRule type="expression" dxfId="6054" priority="10095">
      <formula>IF(DR80=TRUE,TRUE,FALSE)</formula>
    </cfRule>
  </conditionalFormatting>
  <conditionalFormatting sqref="DR81">
    <cfRule type="expression" dxfId="6053" priority="9437">
      <formula>IF(DR82=TRUE,TRUE,FALSE)</formula>
    </cfRule>
  </conditionalFormatting>
  <conditionalFormatting sqref="DR83">
    <cfRule type="expression" dxfId="6052" priority="9151">
      <formula>IF(DR84=TRUE,TRUE,FALSE)</formula>
    </cfRule>
  </conditionalFormatting>
  <conditionalFormatting sqref="DR85">
    <cfRule type="expression" dxfId="6051" priority="8493">
      <formula>IF(DR86=TRUE,TRUE,FALSE)</formula>
    </cfRule>
  </conditionalFormatting>
  <conditionalFormatting sqref="DR87">
    <cfRule type="expression" dxfId="6050" priority="8207">
      <formula>IF(DR88=TRUE,TRUE,FALSE)</formula>
    </cfRule>
  </conditionalFormatting>
  <conditionalFormatting sqref="DR89">
    <cfRule type="expression" dxfId="6049" priority="7549">
      <formula>IF(DR90=TRUE,TRUE,FALSE)</formula>
    </cfRule>
  </conditionalFormatting>
  <conditionalFormatting sqref="DR91">
    <cfRule type="expression" dxfId="6048" priority="7262">
      <formula>IF(OR(DR$39="S / VC-Lot",DR$39="ST-Lot",DR$39="PT1",DR$39="PT2",DR$39="SOP",DR$39="SOP + 90 days"),TRUE,FALSE)</formula>
    </cfRule>
    <cfRule type="expression" dxfId="6047" priority="7263">
      <formula>IF(DR92=TRUE,TRUE,FALSE)</formula>
    </cfRule>
  </conditionalFormatting>
  <conditionalFormatting sqref="DR93">
    <cfRule type="expression" dxfId="6046" priority="6605">
      <formula>IF(DR94=TRUE,TRUE,FALSE)</formula>
    </cfRule>
  </conditionalFormatting>
  <conditionalFormatting sqref="DR95">
    <cfRule type="expression" dxfId="6045" priority="6319">
      <formula>IF(DR96=TRUE,TRUE,FALSE)</formula>
    </cfRule>
    <cfRule type="expression" dxfId="6044" priority="6318">
      <formula>IF(OR(DR$39="S / VC-Lot",DR$39="ST-Lot",DR$39="PT1",DR$39="PT2",DR$39="SOP",DR$39="SOP + 90 days"),TRUE,FALSE)</formula>
    </cfRule>
  </conditionalFormatting>
  <conditionalFormatting sqref="DR97">
    <cfRule type="expression" dxfId="6043" priority="5661">
      <formula>IF(DR98=TRUE,TRUE,FALSE)</formula>
    </cfRule>
  </conditionalFormatting>
  <conditionalFormatting sqref="DR99">
    <cfRule type="expression" dxfId="6042" priority="5375">
      <formula>IF(DR100=TRUE,TRUE,FALSE)</formula>
    </cfRule>
    <cfRule type="expression" dxfId="6041" priority="5374">
      <formula>IF(OR(DR$39="S / VC-Lot",DR$39="ST-Lot",DR$39="PT1",DR$39="PT2",DR$39="SOP",DR$39="SOP + 90 days"),TRUE,FALSE)</formula>
    </cfRule>
  </conditionalFormatting>
  <conditionalFormatting sqref="DR101">
    <cfRule type="expression" dxfId="6040" priority="4717">
      <formula>IF(DR102=TRUE,TRUE,FALSE)</formula>
    </cfRule>
  </conditionalFormatting>
  <conditionalFormatting sqref="DR103">
    <cfRule type="expression" dxfId="6039" priority="4431">
      <formula>IF(DR104=TRUE,TRUE,FALSE)</formula>
    </cfRule>
    <cfRule type="expression" dxfId="6038" priority="4430">
      <formula>IF(OR(DR$39="S / VC-Lot",DR$39="ST-Lot",DR$39="PT1",DR$39="PT2",DR$39="SOP",DR$39="SOP + 90 days"),TRUE,FALSE)</formula>
    </cfRule>
  </conditionalFormatting>
  <conditionalFormatting sqref="DR105">
    <cfRule type="expression" dxfId="6037" priority="3773">
      <formula>IF(DR106=TRUE,TRUE,FALSE)</formula>
    </cfRule>
  </conditionalFormatting>
  <conditionalFormatting sqref="DR107">
    <cfRule type="expression" dxfId="6036" priority="3487">
      <formula>IF(DR108=TRUE,TRUE,FALSE)</formula>
    </cfRule>
    <cfRule type="expression" dxfId="6035" priority="3486">
      <formula>IF(OR(DR$39="S / VC-Lot",DR$39="ST-Lot",DR$39="PT1",DR$39="PT2",DR$39="SOP",DR$39="SOP + 90 days"),TRUE,FALSE)</formula>
    </cfRule>
  </conditionalFormatting>
  <conditionalFormatting sqref="DR109">
    <cfRule type="expression" dxfId="6034" priority="2829">
      <formula>IF(DR110=TRUE,TRUE,FALSE)</formula>
    </cfRule>
  </conditionalFormatting>
  <conditionalFormatting sqref="DR111">
    <cfRule type="expression" dxfId="6033" priority="2543">
      <formula>IF(DR112=TRUE,TRUE,FALSE)</formula>
    </cfRule>
    <cfRule type="expression" dxfId="6032" priority="2542">
      <formula>IF(OR(DR$39="S / VC-Lot",DR$39="ST-Lot",DR$39="PT1",DR$39="PT2",DR$39="SOP",DR$39="SOP + 90 days"),TRUE,FALSE)</formula>
    </cfRule>
  </conditionalFormatting>
  <conditionalFormatting sqref="DR113">
    <cfRule type="expression" dxfId="6031" priority="1311">
      <formula>IF(DR114=TRUE,TRUE,FALSE)</formula>
    </cfRule>
  </conditionalFormatting>
  <conditionalFormatting sqref="DR115">
    <cfRule type="expression" dxfId="6030" priority="1214">
      <formula>IF(OR(DR$39="S / VC-Lot",DR$39="ST-Lot",DR$39="PT1",DR$39="PT2",DR$39="SOP",DR$39="SOP + 90 days"),TRUE,FALSE)</formula>
    </cfRule>
    <cfRule type="expression" dxfId="6029" priority="1215">
      <formula>IF(DR116=TRUE,TRUE,FALSE)</formula>
    </cfRule>
  </conditionalFormatting>
  <conditionalFormatting sqref="DR117">
    <cfRule type="expression" dxfId="6028" priority="1119">
      <formula>IF(DR118=TRUE,TRUE,FALSE)</formula>
    </cfRule>
  </conditionalFormatting>
  <conditionalFormatting sqref="DR119">
    <cfRule type="expression" dxfId="6027" priority="1022">
      <formula>IF(OR(DR$39="S / VC-Lot",DR$39="ST-Lot",DR$39="PT1",DR$39="PT2",DR$39="SOP",DR$39="SOP + 90 days"),TRUE,FALSE)</formula>
    </cfRule>
    <cfRule type="expression" dxfId="6026" priority="1023">
      <formula>IF(DR120=TRUE,TRUE,FALSE)</formula>
    </cfRule>
  </conditionalFormatting>
  <conditionalFormatting sqref="DS45">
    <cfRule type="expression" dxfId="6025" priority="17931">
      <formula>IF(DS46=TRUE,TRUE,FALSE)</formula>
    </cfRule>
  </conditionalFormatting>
  <conditionalFormatting sqref="DS47">
    <cfRule type="expression" dxfId="6024" priority="17645">
      <formula>IF(DS48=TRUE,TRUE,FALSE)</formula>
    </cfRule>
  </conditionalFormatting>
  <conditionalFormatting sqref="DS49">
    <cfRule type="expression" dxfId="6023" priority="16987">
      <formula>IF(DS50=TRUE,TRUE,FALSE)</formula>
    </cfRule>
  </conditionalFormatting>
  <conditionalFormatting sqref="DS51">
    <cfRule type="expression" dxfId="6022" priority="16701">
      <formula>IF(DS52=TRUE,TRUE,FALSE)</formula>
    </cfRule>
  </conditionalFormatting>
  <conditionalFormatting sqref="DS53">
    <cfRule type="expression" dxfId="6021" priority="16043">
      <formula>IF(DS54=TRUE,TRUE,FALSE)</formula>
    </cfRule>
  </conditionalFormatting>
  <conditionalFormatting sqref="DS55">
    <cfRule type="expression" dxfId="6020" priority="15757">
      <formula>IF(DS56=TRUE,TRUE,FALSE)</formula>
    </cfRule>
  </conditionalFormatting>
  <conditionalFormatting sqref="DS57">
    <cfRule type="expression" dxfId="6019" priority="15099">
      <formula>IF(DS58=TRUE,TRUE,FALSE)</formula>
    </cfRule>
  </conditionalFormatting>
  <conditionalFormatting sqref="DS59">
    <cfRule type="expression" dxfId="6018" priority="14813">
      <formula>IF(DS60=TRUE,TRUE,FALSE)</formula>
    </cfRule>
  </conditionalFormatting>
  <conditionalFormatting sqref="DS61">
    <cfRule type="expression" dxfId="6017" priority="14155">
      <formula>IF(DS62=TRUE,TRUE,FALSE)</formula>
    </cfRule>
  </conditionalFormatting>
  <conditionalFormatting sqref="DS63">
    <cfRule type="expression" dxfId="6016" priority="13869">
      <formula>IF(DS64=TRUE,TRUE,FALSE)</formula>
    </cfRule>
  </conditionalFormatting>
  <conditionalFormatting sqref="DS65">
    <cfRule type="expression" dxfId="6015" priority="13211">
      <formula>IF(DS66=TRUE,TRUE,FALSE)</formula>
    </cfRule>
  </conditionalFormatting>
  <conditionalFormatting sqref="DS67">
    <cfRule type="expression" dxfId="6014" priority="12925">
      <formula>IF(DS68=TRUE,TRUE,FALSE)</formula>
    </cfRule>
  </conditionalFormatting>
  <conditionalFormatting sqref="DS69">
    <cfRule type="expression" dxfId="6013" priority="12267">
      <formula>IF(DS70=TRUE,TRUE,FALSE)</formula>
    </cfRule>
  </conditionalFormatting>
  <conditionalFormatting sqref="DS71">
    <cfRule type="expression" dxfId="6012" priority="11981">
      <formula>IF(DS72=TRUE,TRUE,FALSE)</formula>
    </cfRule>
  </conditionalFormatting>
  <conditionalFormatting sqref="DS73">
    <cfRule type="expression" dxfId="6011" priority="11323">
      <formula>IF(DS74=TRUE,TRUE,FALSE)</formula>
    </cfRule>
  </conditionalFormatting>
  <conditionalFormatting sqref="DS75">
    <cfRule type="expression" dxfId="6010" priority="11037">
      <formula>IF(DS76=TRUE,TRUE,FALSE)</formula>
    </cfRule>
  </conditionalFormatting>
  <conditionalFormatting sqref="DS77">
    <cfRule type="expression" dxfId="6009" priority="10379">
      <formula>IF(DS78=TRUE,TRUE,FALSE)</formula>
    </cfRule>
  </conditionalFormatting>
  <conditionalFormatting sqref="DS79">
    <cfRule type="expression" dxfId="6008" priority="10093">
      <formula>IF(DS80=TRUE,TRUE,FALSE)</formula>
    </cfRule>
  </conditionalFormatting>
  <conditionalFormatting sqref="DS81">
    <cfRule type="expression" dxfId="6007" priority="9435">
      <formula>IF(DS82=TRUE,TRUE,FALSE)</formula>
    </cfRule>
  </conditionalFormatting>
  <conditionalFormatting sqref="DS83">
    <cfRule type="expression" dxfId="6006" priority="9149">
      <formula>IF(DS84=TRUE,TRUE,FALSE)</formula>
    </cfRule>
  </conditionalFormatting>
  <conditionalFormatting sqref="DS85">
    <cfRule type="expression" dxfId="6005" priority="8491">
      <formula>IF(DS86=TRUE,TRUE,FALSE)</formula>
    </cfRule>
  </conditionalFormatting>
  <conditionalFormatting sqref="DS87">
    <cfRule type="expression" dxfId="6004" priority="8205">
      <formula>IF(DS88=TRUE,TRUE,FALSE)</formula>
    </cfRule>
  </conditionalFormatting>
  <conditionalFormatting sqref="DS89">
    <cfRule type="expression" dxfId="6003" priority="7547">
      <formula>IF(DS90=TRUE,TRUE,FALSE)</formula>
    </cfRule>
  </conditionalFormatting>
  <conditionalFormatting sqref="DS91">
    <cfRule type="expression" dxfId="6002" priority="7260">
      <formula>IF(OR(DS$39="S / VC-Lot",DS$39="ST-Lot",DS$39="PT1",DS$39="PT2",DS$39="SOP",DS$39="SOP + 90 days"),TRUE,FALSE)</formula>
    </cfRule>
    <cfRule type="expression" dxfId="6001" priority="7261">
      <formula>IF(DS92=TRUE,TRUE,FALSE)</formula>
    </cfRule>
  </conditionalFormatting>
  <conditionalFormatting sqref="DS93">
    <cfRule type="expression" dxfId="6000" priority="6603">
      <formula>IF(DS94=TRUE,TRUE,FALSE)</formula>
    </cfRule>
  </conditionalFormatting>
  <conditionalFormatting sqref="DS95">
    <cfRule type="expression" dxfId="5999" priority="6317">
      <formula>IF(DS96=TRUE,TRUE,FALSE)</formula>
    </cfRule>
    <cfRule type="expression" dxfId="5998" priority="6316">
      <formula>IF(OR(DS$39="S / VC-Lot",DS$39="ST-Lot",DS$39="PT1",DS$39="PT2",DS$39="SOP",DS$39="SOP + 90 days"),TRUE,FALSE)</formula>
    </cfRule>
  </conditionalFormatting>
  <conditionalFormatting sqref="DS97">
    <cfRule type="expression" dxfId="5997" priority="5659">
      <formula>IF(DS98=TRUE,TRUE,FALSE)</formula>
    </cfRule>
  </conditionalFormatting>
  <conditionalFormatting sqref="DS99">
    <cfRule type="expression" dxfId="5996" priority="5372">
      <formula>IF(OR(DS$39="S / VC-Lot",DS$39="ST-Lot",DS$39="PT1",DS$39="PT2",DS$39="SOP",DS$39="SOP + 90 days"),TRUE,FALSE)</formula>
    </cfRule>
    <cfRule type="expression" dxfId="5995" priority="5373">
      <formula>IF(DS100=TRUE,TRUE,FALSE)</formula>
    </cfRule>
  </conditionalFormatting>
  <conditionalFormatting sqref="DS101">
    <cfRule type="expression" dxfId="5994" priority="4715">
      <formula>IF(DS102=TRUE,TRUE,FALSE)</formula>
    </cfRule>
  </conditionalFormatting>
  <conditionalFormatting sqref="DS103">
    <cfRule type="expression" dxfId="5993" priority="4429">
      <formula>IF(DS104=TRUE,TRUE,FALSE)</formula>
    </cfRule>
    <cfRule type="expression" dxfId="5992" priority="4428">
      <formula>IF(OR(DS$39="S / VC-Lot",DS$39="ST-Lot",DS$39="PT1",DS$39="PT2",DS$39="SOP",DS$39="SOP + 90 days"),TRUE,FALSE)</formula>
    </cfRule>
  </conditionalFormatting>
  <conditionalFormatting sqref="DS105">
    <cfRule type="expression" dxfId="5991" priority="3771">
      <formula>IF(DS106=TRUE,TRUE,FALSE)</formula>
    </cfRule>
  </conditionalFormatting>
  <conditionalFormatting sqref="DS107">
    <cfRule type="expression" dxfId="5990" priority="3485">
      <formula>IF(DS108=TRUE,TRUE,FALSE)</formula>
    </cfRule>
    <cfRule type="expression" dxfId="5989" priority="3484">
      <formula>IF(OR(DS$39="S / VC-Lot",DS$39="ST-Lot",DS$39="PT1",DS$39="PT2",DS$39="SOP",DS$39="SOP + 90 days"),TRUE,FALSE)</formula>
    </cfRule>
  </conditionalFormatting>
  <conditionalFormatting sqref="DS109">
    <cfRule type="expression" dxfId="5988" priority="2827">
      <formula>IF(DS110=TRUE,TRUE,FALSE)</formula>
    </cfRule>
  </conditionalFormatting>
  <conditionalFormatting sqref="DS111">
    <cfRule type="expression" dxfId="5987" priority="2540">
      <formula>IF(OR(DS$39="S / VC-Lot",DS$39="ST-Lot",DS$39="PT1",DS$39="PT2",DS$39="SOP",DS$39="SOP + 90 days"),TRUE,FALSE)</formula>
    </cfRule>
    <cfRule type="expression" dxfId="5986" priority="2541">
      <formula>IF(DS112=TRUE,TRUE,FALSE)</formula>
    </cfRule>
  </conditionalFormatting>
  <conditionalFormatting sqref="DS113">
    <cfRule type="expression" dxfId="5985" priority="1309">
      <formula>IF(DS114=TRUE,TRUE,FALSE)</formula>
    </cfRule>
  </conditionalFormatting>
  <conditionalFormatting sqref="DS115">
    <cfRule type="expression" dxfId="5984" priority="1212">
      <formula>IF(OR(DS$39="S / VC-Lot",DS$39="ST-Lot",DS$39="PT1",DS$39="PT2",DS$39="SOP",DS$39="SOP + 90 days"),TRUE,FALSE)</formula>
    </cfRule>
    <cfRule type="expression" dxfId="5983" priority="1213">
      <formula>IF(DS116=TRUE,TRUE,FALSE)</formula>
    </cfRule>
  </conditionalFormatting>
  <conditionalFormatting sqref="DS117">
    <cfRule type="expression" dxfId="5982" priority="1117">
      <formula>IF(DS118=TRUE,TRUE,FALSE)</formula>
    </cfRule>
  </conditionalFormatting>
  <conditionalFormatting sqref="DS119">
    <cfRule type="expression" dxfId="5981" priority="1021">
      <formula>IF(DS120=TRUE,TRUE,FALSE)</formula>
    </cfRule>
    <cfRule type="expression" dxfId="5980" priority="1020">
      <formula>IF(OR(DS$39="S / VC-Lot",DS$39="ST-Lot",DS$39="PT1",DS$39="PT2",DS$39="SOP",DS$39="SOP + 90 days"),TRUE,FALSE)</formula>
    </cfRule>
  </conditionalFormatting>
  <conditionalFormatting sqref="DT45">
    <cfRule type="expression" dxfId="5979" priority="17929">
      <formula>IF(DT46=TRUE,TRUE,FALSE)</formula>
    </cfRule>
  </conditionalFormatting>
  <conditionalFormatting sqref="DT47">
    <cfRule type="expression" dxfId="5978" priority="17643">
      <formula>IF(DT48=TRUE,TRUE,FALSE)</formula>
    </cfRule>
  </conditionalFormatting>
  <conditionalFormatting sqref="DT49">
    <cfRule type="expression" dxfId="5977" priority="16985">
      <formula>IF(DT50=TRUE,TRUE,FALSE)</formula>
    </cfRule>
  </conditionalFormatting>
  <conditionalFormatting sqref="DT51">
    <cfRule type="expression" dxfId="5976" priority="16699">
      <formula>IF(DT52=TRUE,TRUE,FALSE)</formula>
    </cfRule>
  </conditionalFormatting>
  <conditionalFormatting sqref="DT53">
    <cfRule type="expression" dxfId="5975" priority="16041">
      <formula>IF(DT54=TRUE,TRUE,FALSE)</formula>
    </cfRule>
  </conditionalFormatting>
  <conditionalFormatting sqref="DT55">
    <cfRule type="expression" dxfId="5974" priority="15755">
      <formula>IF(DT56=TRUE,TRUE,FALSE)</formula>
    </cfRule>
  </conditionalFormatting>
  <conditionalFormatting sqref="DT57">
    <cfRule type="expression" dxfId="5973" priority="15097">
      <formula>IF(DT58=TRUE,TRUE,FALSE)</formula>
    </cfRule>
  </conditionalFormatting>
  <conditionalFormatting sqref="DT59">
    <cfRule type="expression" dxfId="5972" priority="14811">
      <formula>IF(DT60=TRUE,TRUE,FALSE)</formula>
    </cfRule>
  </conditionalFormatting>
  <conditionalFormatting sqref="DT61">
    <cfRule type="expression" dxfId="5971" priority="14153">
      <formula>IF(DT62=TRUE,TRUE,FALSE)</formula>
    </cfRule>
  </conditionalFormatting>
  <conditionalFormatting sqref="DT63">
    <cfRule type="expression" dxfId="5970" priority="13867">
      <formula>IF(DT64=TRUE,TRUE,FALSE)</formula>
    </cfRule>
  </conditionalFormatting>
  <conditionalFormatting sqref="DT65">
    <cfRule type="expression" dxfId="5969" priority="13209">
      <formula>IF(DT66=TRUE,TRUE,FALSE)</formula>
    </cfRule>
  </conditionalFormatting>
  <conditionalFormatting sqref="DT67">
    <cfRule type="expression" dxfId="5968" priority="12923">
      <formula>IF(DT68=TRUE,TRUE,FALSE)</formula>
    </cfRule>
  </conditionalFormatting>
  <conditionalFormatting sqref="DT69">
    <cfRule type="expression" dxfId="5967" priority="12265">
      <formula>IF(DT70=TRUE,TRUE,FALSE)</formula>
    </cfRule>
  </conditionalFormatting>
  <conditionalFormatting sqref="DT71">
    <cfRule type="expression" dxfId="5966" priority="11979">
      <formula>IF(DT72=TRUE,TRUE,FALSE)</formula>
    </cfRule>
  </conditionalFormatting>
  <conditionalFormatting sqref="DT73">
    <cfRule type="expression" dxfId="5965" priority="11321">
      <formula>IF(DT74=TRUE,TRUE,FALSE)</formula>
    </cfRule>
  </conditionalFormatting>
  <conditionalFormatting sqref="DT75">
    <cfRule type="expression" dxfId="5964" priority="11035">
      <formula>IF(DT76=TRUE,TRUE,FALSE)</formula>
    </cfRule>
  </conditionalFormatting>
  <conditionalFormatting sqref="DT77">
    <cfRule type="expression" dxfId="5963" priority="10377">
      <formula>IF(DT78=TRUE,TRUE,FALSE)</formula>
    </cfRule>
  </conditionalFormatting>
  <conditionalFormatting sqref="DT79">
    <cfRule type="expression" dxfId="5962" priority="10091">
      <formula>IF(DT80=TRUE,TRUE,FALSE)</formula>
    </cfRule>
  </conditionalFormatting>
  <conditionalFormatting sqref="DT81">
    <cfRule type="expression" dxfId="5961" priority="9433">
      <formula>IF(DT82=TRUE,TRUE,FALSE)</formula>
    </cfRule>
  </conditionalFormatting>
  <conditionalFormatting sqref="DT83">
    <cfRule type="expression" dxfId="5960" priority="9147">
      <formula>IF(DT84=TRUE,TRUE,FALSE)</formula>
    </cfRule>
  </conditionalFormatting>
  <conditionalFormatting sqref="DT85">
    <cfRule type="expression" dxfId="5959" priority="8489">
      <formula>IF(DT86=TRUE,TRUE,FALSE)</formula>
    </cfRule>
  </conditionalFormatting>
  <conditionalFormatting sqref="DT87">
    <cfRule type="expression" dxfId="5958" priority="8203">
      <formula>IF(DT88=TRUE,TRUE,FALSE)</formula>
    </cfRule>
  </conditionalFormatting>
  <conditionalFormatting sqref="DT89">
    <cfRule type="expression" dxfId="5957" priority="7545">
      <formula>IF(DT90=TRUE,TRUE,FALSE)</formula>
    </cfRule>
  </conditionalFormatting>
  <conditionalFormatting sqref="DT91">
    <cfRule type="expression" dxfId="5956" priority="7258">
      <formula>IF(OR(DT$39="S / VC-Lot",DT$39="ST-Lot",DT$39="PT1",DT$39="PT2",DT$39="SOP",DT$39="SOP + 90 days"),TRUE,FALSE)</formula>
    </cfRule>
    <cfRule type="expression" dxfId="5955" priority="7259">
      <formula>IF(DT92=TRUE,TRUE,FALSE)</formula>
    </cfRule>
  </conditionalFormatting>
  <conditionalFormatting sqref="DT93">
    <cfRule type="expression" dxfId="5954" priority="6601">
      <formula>IF(DT94=TRUE,TRUE,FALSE)</formula>
    </cfRule>
  </conditionalFormatting>
  <conditionalFormatting sqref="DT95">
    <cfRule type="expression" dxfId="5953" priority="6315">
      <formula>IF(DT96=TRUE,TRUE,FALSE)</formula>
    </cfRule>
    <cfRule type="expression" dxfId="5952" priority="6314">
      <formula>IF(OR(DT$39="S / VC-Lot",DT$39="ST-Lot",DT$39="PT1",DT$39="PT2",DT$39="SOP",DT$39="SOP + 90 days"),TRUE,FALSE)</formula>
    </cfRule>
  </conditionalFormatting>
  <conditionalFormatting sqref="DT97">
    <cfRule type="expression" dxfId="5951" priority="5657">
      <formula>IF(DT98=TRUE,TRUE,FALSE)</formula>
    </cfRule>
  </conditionalFormatting>
  <conditionalFormatting sqref="DT99">
    <cfRule type="expression" dxfId="5950" priority="5370">
      <formula>IF(OR(DT$39="S / VC-Lot",DT$39="ST-Lot",DT$39="PT1",DT$39="PT2",DT$39="SOP",DT$39="SOP + 90 days"),TRUE,FALSE)</formula>
    </cfRule>
    <cfRule type="expression" dxfId="5949" priority="5371">
      <formula>IF(DT100=TRUE,TRUE,FALSE)</formula>
    </cfRule>
  </conditionalFormatting>
  <conditionalFormatting sqref="DT101">
    <cfRule type="expression" dxfId="5948" priority="4713">
      <formula>IF(DT102=TRUE,TRUE,FALSE)</formula>
    </cfRule>
  </conditionalFormatting>
  <conditionalFormatting sqref="DT103">
    <cfRule type="expression" dxfId="5947" priority="4427">
      <formula>IF(DT104=TRUE,TRUE,FALSE)</formula>
    </cfRule>
    <cfRule type="expression" dxfId="5946" priority="4426">
      <formula>IF(OR(DT$39="S / VC-Lot",DT$39="ST-Lot",DT$39="PT1",DT$39="PT2",DT$39="SOP",DT$39="SOP + 90 days"),TRUE,FALSE)</formula>
    </cfRule>
  </conditionalFormatting>
  <conditionalFormatting sqref="DT105">
    <cfRule type="expression" dxfId="5945" priority="3769">
      <formula>IF(DT106=TRUE,TRUE,FALSE)</formula>
    </cfRule>
  </conditionalFormatting>
  <conditionalFormatting sqref="DT107">
    <cfRule type="expression" dxfId="5944" priority="3482">
      <formula>IF(OR(DT$39="S / VC-Lot",DT$39="ST-Lot",DT$39="PT1",DT$39="PT2",DT$39="SOP",DT$39="SOP + 90 days"),TRUE,FALSE)</formula>
    </cfRule>
    <cfRule type="expression" dxfId="5943" priority="3483">
      <formula>IF(DT108=TRUE,TRUE,FALSE)</formula>
    </cfRule>
  </conditionalFormatting>
  <conditionalFormatting sqref="DT109">
    <cfRule type="expression" dxfId="5942" priority="2825">
      <formula>IF(DT110=TRUE,TRUE,FALSE)</formula>
    </cfRule>
  </conditionalFormatting>
  <conditionalFormatting sqref="DT111">
    <cfRule type="expression" dxfId="5941" priority="2538">
      <formula>IF(OR(DT$39="S / VC-Lot",DT$39="ST-Lot",DT$39="PT1",DT$39="PT2",DT$39="SOP",DT$39="SOP + 90 days"),TRUE,FALSE)</formula>
    </cfRule>
    <cfRule type="expression" dxfId="5940" priority="2539">
      <formula>IF(DT112=TRUE,TRUE,FALSE)</formula>
    </cfRule>
  </conditionalFormatting>
  <conditionalFormatting sqref="DT113">
    <cfRule type="expression" dxfId="5939" priority="1307">
      <formula>IF(DT114=TRUE,TRUE,FALSE)</formula>
    </cfRule>
  </conditionalFormatting>
  <conditionalFormatting sqref="DT115">
    <cfRule type="expression" dxfId="5938" priority="1211">
      <formula>IF(DT116=TRUE,TRUE,FALSE)</formula>
    </cfRule>
    <cfRule type="expression" dxfId="5937" priority="1210">
      <formula>IF(OR(DT$39="S / VC-Lot",DT$39="ST-Lot",DT$39="PT1",DT$39="PT2",DT$39="SOP",DT$39="SOP + 90 days"),TRUE,FALSE)</formula>
    </cfRule>
  </conditionalFormatting>
  <conditionalFormatting sqref="DT117">
    <cfRule type="expression" dxfId="5936" priority="1115">
      <formula>IF(DT118=TRUE,TRUE,FALSE)</formula>
    </cfRule>
  </conditionalFormatting>
  <conditionalFormatting sqref="DT119">
    <cfRule type="expression" dxfId="5935" priority="1019">
      <formula>IF(DT120=TRUE,TRUE,FALSE)</formula>
    </cfRule>
    <cfRule type="expression" dxfId="5934" priority="1018">
      <formula>IF(OR(DT$39="S / VC-Lot",DT$39="ST-Lot",DT$39="PT1",DT$39="PT2",DT$39="SOP",DT$39="SOP + 90 days"),TRUE,FALSE)</formula>
    </cfRule>
  </conditionalFormatting>
  <conditionalFormatting sqref="DU45">
    <cfRule type="expression" dxfId="5933" priority="17927">
      <formula>IF(DU46=TRUE,TRUE,FALSE)</formula>
    </cfRule>
  </conditionalFormatting>
  <conditionalFormatting sqref="DU47">
    <cfRule type="expression" dxfId="5932" priority="17641">
      <formula>IF(DU48=TRUE,TRUE,FALSE)</formula>
    </cfRule>
  </conditionalFormatting>
  <conditionalFormatting sqref="DU49">
    <cfRule type="expression" dxfId="5931" priority="16983">
      <formula>IF(DU50=TRUE,TRUE,FALSE)</formula>
    </cfRule>
  </conditionalFormatting>
  <conditionalFormatting sqref="DU51">
    <cfRule type="expression" dxfId="5930" priority="16697">
      <formula>IF(DU52=TRUE,TRUE,FALSE)</formula>
    </cfRule>
  </conditionalFormatting>
  <conditionalFormatting sqref="DU53">
    <cfRule type="expression" dxfId="5929" priority="16039">
      <formula>IF(DU54=TRUE,TRUE,FALSE)</formula>
    </cfRule>
  </conditionalFormatting>
  <conditionalFormatting sqref="DU55">
    <cfRule type="expression" dxfId="5928" priority="15753">
      <formula>IF(DU56=TRUE,TRUE,FALSE)</formula>
    </cfRule>
  </conditionalFormatting>
  <conditionalFormatting sqref="DU57">
    <cfRule type="expression" dxfId="5927" priority="15095">
      <formula>IF(DU58=TRUE,TRUE,FALSE)</formula>
    </cfRule>
  </conditionalFormatting>
  <conditionalFormatting sqref="DU59">
    <cfRule type="expression" dxfId="5926" priority="14809">
      <formula>IF(DU60=TRUE,TRUE,FALSE)</formula>
    </cfRule>
  </conditionalFormatting>
  <conditionalFormatting sqref="DU61">
    <cfRule type="expression" dxfId="5925" priority="14151">
      <formula>IF(DU62=TRUE,TRUE,FALSE)</formula>
    </cfRule>
  </conditionalFormatting>
  <conditionalFormatting sqref="DU63">
    <cfRule type="expression" dxfId="5924" priority="13865">
      <formula>IF(DU64=TRUE,TRUE,FALSE)</formula>
    </cfRule>
  </conditionalFormatting>
  <conditionalFormatting sqref="DU65">
    <cfRule type="expression" dxfId="5923" priority="13207">
      <formula>IF(DU66=TRUE,TRUE,FALSE)</formula>
    </cfRule>
  </conditionalFormatting>
  <conditionalFormatting sqref="DU67">
    <cfRule type="expression" dxfId="5922" priority="12921">
      <formula>IF(DU68=TRUE,TRUE,FALSE)</formula>
    </cfRule>
  </conditionalFormatting>
  <conditionalFormatting sqref="DU69">
    <cfRule type="expression" dxfId="5921" priority="12263">
      <formula>IF(DU70=TRUE,TRUE,FALSE)</formula>
    </cfRule>
  </conditionalFormatting>
  <conditionalFormatting sqref="DU71">
    <cfRule type="expression" dxfId="5920" priority="11977">
      <formula>IF(DU72=TRUE,TRUE,FALSE)</formula>
    </cfRule>
  </conditionalFormatting>
  <conditionalFormatting sqref="DU73">
    <cfRule type="expression" dxfId="5919" priority="11319">
      <formula>IF(DU74=TRUE,TRUE,FALSE)</formula>
    </cfRule>
  </conditionalFormatting>
  <conditionalFormatting sqref="DU75">
    <cfRule type="expression" dxfId="5918" priority="11033">
      <formula>IF(DU76=TRUE,TRUE,FALSE)</formula>
    </cfRule>
  </conditionalFormatting>
  <conditionalFormatting sqref="DU77">
    <cfRule type="expression" dxfId="5917" priority="10375">
      <formula>IF(DU78=TRUE,TRUE,FALSE)</formula>
    </cfRule>
  </conditionalFormatting>
  <conditionalFormatting sqref="DU79">
    <cfRule type="expression" dxfId="5916" priority="10089">
      <formula>IF(DU80=TRUE,TRUE,FALSE)</formula>
    </cfRule>
  </conditionalFormatting>
  <conditionalFormatting sqref="DU81">
    <cfRule type="expression" dxfId="5915" priority="9431">
      <formula>IF(DU82=TRUE,TRUE,FALSE)</formula>
    </cfRule>
  </conditionalFormatting>
  <conditionalFormatting sqref="DU83">
    <cfRule type="expression" dxfId="5914" priority="9145">
      <formula>IF(DU84=TRUE,TRUE,FALSE)</formula>
    </cfRule>
  </conditionalFormatting>
  <conditionalFormatting sqref="DU85">
    <cfRule type="expression" dxfId="5913" priority="8487">
      <formula>IF(DU86=TRUE,TRUE,FALSE)</formula>
    </cfRule>
  </conditionalFormatting>
  <conditionalFormatting sqref="DU87">
    <cfRule type="expression" dxfId="5912" priority="8201">
      <formula>IF(DU88=TRUE,TRUE,FALSE)</formula>
    </cfRule>
  </conditionalFormatting>
  <conditionalFormatting sqref="DU89">
    <cfRule type="expression" dxfId="5911" priority="7543">
      <formula>IF(DU90=TRUE,TRUE,FALSE)</formula>
    </cfRule>
  </conditionalFormatting>
  <conditionalFormatting sqref="DU91">
    <cfRule type="expression" dxfId="5910" priority="7257">
      <formula>IF(DU92=TRUE,TRUE,FALSE)</formula>
    </cfRule>
    <cfRule type="expression" dxfId="5909" priority="7256">
      <formula>IF(OR(DU$39="S / VC-Lot",DU$39="ST-Lot",DU$39="PT1",DU$39="PT2",DU$39="SOP",DU$39="SOP + 90 days"),TRUE,FALSE)</formula>
    </cfRule>
  </conditionalFormatting>
  <conditionalFormatting sqref="DU93">
    <cfRule type="expression" dxfId="5908" priority="6599">
      <formula>IF(DU94=TRUE,TRUE,FALSE)</formula>
    </cfRule>
  </conditionalFormatting>
  <conditionalFormatting sqref="DU95">
    <cfRule type="expression" dxfId="5907" priority="6313">
      <formula>IF(DU96=TRUE,TRUE,FALSE)</formula>
    </cfRule>
    <cfRule type="expression" dxfId="5906" priority="6312">
      <formula>IF(OR(DU$39="S / VC-Lot",DU$39="ST-Lot",DU$39="PT1",DU$39="PT2",DU$39="SOP",DU$39="SOP + 90 days"),TRUE,FALSE)</formula>
    </cfRule>
  </conditionalFormatting>
  <conditionalFormatting sqref="DU97">
    <cfRule type="expression" dxfId="5905" priority="5655">
      <formula>IF(DU98=TRUE,TRUE,FALSE)</formula>
    </cfRule>
  </conditionalFormatting>
  <conditionalFormatting sqref="DU99">
    <cfRule type="expression" dxfId="5904" priority="5369">
      <formula>IF(DU100=TRUE,TRUE,FALSE)</formula>
    </cfRule>
    <cfRule type="expression" dxfId="5903" priority="5368">
      <formula>IF(OR(DU$39="S / VC-Lot",DU$39="ST-Lot",DU$39="PT1",DU$39="PT2",DU$39="SOP",DU$39="SOP + 90 days"),TRUE,FALSE)</formula>
    </cfRule>
  </conditionalFormatting>
  <conditionalFormatting sqref="DU101">
    <cfRule type="expression" dxfId="5902" priority="4711">
      <formula>IF(DU102=TRUE,TRUE,FALSE)</formula>
    </cfRule>
  </conditionalFormatting>
  <conditionalFormatting sqref="DU103">
    <cfRule type="expression" dxfId="5901" priority="4425">
      <formula>IF(DU104=TRUE,TRUE,FALSE)</formula>
    </cfRule>
    <cfRule type="expression" dxfId="5900" priority="4424">
      <formula>IF(OR(DU$39="S / VC-Lot",DU$39="ST-Lot",DU$39="PT1",DU$39="PT2",DU$39="SOP",DU$39="SOP + 90 days"),TRUE,FALSE)</formula>
    </cfRule>
  </conditionalFormatting>
  <conditionalFormatting sqref="DU105">
    <cfRule type="expression" dxfId="5899" priority="3767">
      <formula>IF(DU106=TRUE,TRUE,FALSE)</formula>
    </cfRule>
  </conditionalFormatting>
  <conditionalFormatting sqref="DU107">
    <cfRule type="expression" dxfId="5898" priority="3481">
      <formula>IF(DU108=TRUE,TRUE,FALSE)</formula>
    </cfRule>
    <cfRule type="expression" dxfId="5897" priority="3480">
      <formula>IF(OR(DU$39="S / VC-Lot",DU$39="ST-Lot",DU$39="PT1",DU$39="PT2",DU$39="SOP",DU$39="SOP + 90 days"),TRUE,FALSE)</formula>
    </cfRule>
  </conditionalFormatting>
  <conditionalFormatting sqref="DU109">
    <cfRule type="expression" dxfId="5896" priority="2823">
      <formula>IF(DU110=TRUE,TRUE,FALSE)</formula>
    </cfRule>
  </conditionalFormatting>
  <conditionalFormatting sqref="DU111">
    <cfRule type="expression" dxfId="5895" priority="2537">
      <formula>IF(DU112=TRUE,TRUE,FALSE)</formula>
    </cfRule>
    <cfRule type="expression" dxfId="5894" priority="2536">
      <formula>IF(OR(DU$39="S / VC-Lot",DU$39="ST-Lot",DU$39="PT1",DU$39="PT2",DU$39="SOP",DU$39="SOP + 90 days"),TRUE,FALSE)</formula>
    </cfRule>
  </conditionalFormatting>
  <conditionalFormatting sqref="DU113">
    <cfRule type="expression" dxfId="5893" priority="1305">
      <formula>IF(DU114=TRUE,TRUE,FALSE)</formula>
    </cfRule>
  </conditionalFormatting>
  <conditionalFormatting sqref="DU115">
    <cfRule type="expression" dxfId="5892" priority="1208">
      <formula>IF(OR(DU$39="S / VC-Lot",DU$39="ST-Lot",DU$39="PT1",DU$39="PT2",DU$39="SOP",DU$39="SOP + 90 days"),TRUE,FALSE)</formula>
    </cfRule>
    <cfRule type="expression" dxfId="5891" priority="1209">
      <formula>IF(DU116=TRUE,TRUE,FALSE)</formula>
    </cfRule>
  </conditionalFormatting>
  <conditionalFormatting sqref="DU117">
    <cfRule type="expression" dxfId="5890" priority="1113">
      <formula>IF(DU118=TRUE,TRUE,FALSE)</formula>
    </cfRule>
  </conditionalFormatting>
  <conditionalFormatting sqref="DU119">
    <cfRule type="expression" dxfId="5889" priority="1017">
      <formula>IF(DU120=TRUE,TRUE,FALSE)</formula>
    </cfRule>
    <cfRule type="expression" dxfId="5888" priority="1016">
      <formula>IF(OR(DU$39="S / VC-Lot",DU$39="ST-Lot",DU$39="PT1",DU$39="PT2",DU$39="SOP",DU$39="SOP + 90 days"),TRUE,FALSE)</formula>
    </cfRule>
  </conditionalFormatting>
  <conditionalFormatting sqref="DV45">
    <cfRule type="expression" dxfId="5887" priority="17925">
      <formula>IF(DV46=TRUE,TRUE,FALSE)</formula>
    </cfRule>
  </conditionalFormatting>
  <conditionalFormatting sqref="DV47">
    <cfRule type="expression" dxfId="5886" priority="17639">
      <formula>IF(DV48=TRUE,TRUE,FALSE)</formula>
    </cfRule>
  </conditionalFormatting>
  <conditionalFormatting sqref="DV49">
    <cfRule type="expression" dxfId="5885" priority="16981">
      <formula>IF(DV50=TRUE,TRUE,FALSE)</formula>
    </cfRule>
  </conditionalFormatting>
  <conditionalFormatting sqref="DV51">
    <cfRule type="expression" dxfId="5884" priority="16695">
      <formula>IF(DV52=TRUE,TRUE,FALSE)</formula>
    </cfRule>
  </conditionalFormatting>
  <conditionalFormatting sqref="DV53">
    <cfRule type="expression" dxfId="5883" priority="16037">
      <formula>IF(DV54=TRUE,TRUE,FALSE)</formula>
    </cfRule>
  </conditionalFormatting>
  <conditionalFormatting sqref="DV55">
    <cfRule type="expression" dxfId="5882" priority="15751">
      <formula>IF(DV56=TRUE,TRUE,FALSE)</formula>
    </cfRule>
  </conditionalFormatting>
  <conditionalFormatting sqref="DV57">
    <cfRule type="expression" dxfId="5881" priority="15093">
      <formula>IF(DV58=TRUE,TRUE,FALSE)</formula>
    </cfRule>
  </conditionalFormatting>
  <conditionalFormatting sqref="DV59">
    <cfRule type="expression" dxfId="5880" priority="14807">
      <formula>IF(DV60=TRUE,TRUE,FALSE)</formula>
    </cfRule>
  </conditionalFormatting>
  <conditionalFormatting sqref="DV61">
    <cfRule type="expression" dxfId="5879" priority="14149">
      <formula>IF(DV62=TRUE,TRUE,FALSE)</formula>
    </cfRule>
  </conditionalFormatting>
  <conditionalFormatting sqref="DV63">
    <cfRule type="expression" dxfId="5878" priority="13863">
      <formula>IF(DV64=TRUE,TRUE,FALSE)</formula>
    </cfRule>
  </conditionalFormatting>
  <conditionalFormatting sqref="DV65">
    <cfRule type="expression" dxfId="5877" priority="13205">
      <formula>IF(DV66=TRUE,TRUE,FALSE)</formula>
    </cfRule>
  </conditionalFormatting>
  <conditionalFormatting sqref="DV67">
    <cfRule type="expression" dxfId="5876" priority="12919">
      <formula>IF(DV68=TRUE,TRUE,FALSE)</formula>
    </cfRule>
  </conditionalFormatting>
  <conditionalFormatting sqref="DV69">
    <cfRule type="expression" dxfId="5875" priority="12261">
      <formula>IF(DV70=TRUE,TRUE,FALSE)</formula>
    </cfRule>
  </conditionalFormatting>
  <conditionalFormatting sqref="DV71">
    <cfRule type="expression" dxfId="5874" priority="11975">
      <formula>IF(DV72=TRUE,TRUE,FALSE)</formula>
    </cfRule>
  </conditionalFormatting>
  <conditionalFormatting sqref="DV73">
    <cfRule type="expression" dxfId="5873" priority="11317">
      <formula>IF(DV74=TRUE,TRUE,FALSE)</formula>
    </cfRule>
  </conditionalFormatting>
  <conditionalFormatting sqref="DV75">
    <cfRule type="expression" dxfId="5872" priority="11031">
      <formula>IF(DV76=TRUE,TRUE,FALSE)</formula>
    </cfRule>
  </conditionalFormatting>
  <conditionalFormatting sqref="DV77">
    <cfRule type="expression" dxfId="5871" priority="10373">
      <formula>IF(DV78=TRUE,TRUE,FALSE)</formula>
    </cfRule>
  </conditionalFormatting>
  <conditionalFormatting sqref="DV79">
    <cfRule type="expression" dxfId="5870" priority="10087">
      <formula>IF(DV80=TRUE,TRUE,FALSE)</formula>
    </cfRule>
  </conditionalFormatting>
  <conditionalFormatting sqref="DV81">
    <cfRule type="expression" dxfId="5869" priority="9429">
      <formula>IF(DV82=TRUE,TRUE,FALSE)</formula>
    </cfRule>
  </conditionalFormatting>
  <conditionalFormatting sqref="DV83">
    <cfRule type="expression" dxfId="5868" priority="9143">
      <formula>IF(DV84=TRUE,TRUE,FALSE)</formula>
    </cfRule>
  </conditionalFormatting>
  <conditionalFormatting sqref="DV85">
    <cfRule type="expression" dxfId="5867" priority="8485">
      <formula>IF(DV86=TRUE,TRUE,FALSE)</formula>
    </cfRule>
  </conditionalFormatting>
  <conditionalFormatting sqref="DV87">
    <cfRule type="expression" dxfId="5866" priority="8199">
      <formula>IF(DV88=TRUE,TRUE,FALSE)</formula>
    </cfRule>
  </conditionalFormatting>
  <conditionalFormatting sqref="DV89">
    <cfRule type="expression" dxfId="5865" priority="7541">
      <formula>IF(DV90=TRUE,TRUE,FALSE)</formula>
    </cfRule>
  </conditionalFormatting>
  <conditionalFormatting sqref="DV91">
    <cfRule type="expression" dxfId="5864" priority="7255">
      <formula>IF(DV92=TRUE,TRUE,FALSE)</formula>
    </cfRule>
    <cfRule type="expression" dxfId="5863" priority="7254">
      <formula>IF(OR(DV$39="S / VC-Lot",DV$39="ST-Lot",DV$39="PT1",DV$39="PT2",DV$39="SOP",DV$39="SOP + 90 days"),TRUE,FALSE)</formula>
    </cfRule>
  </conditionalFormatting>
  <conditionalFormatting sqref="DV93">
    <cfRule type="expression" dxfId="5862" priority="6597">
      <formula>IF(DV94=TRUE,TRUE,FALSE)</formula>
    </cfRule>
  </conditionalFormatting>
  <conditionalFormatting sqref="DV95">
    <cfRule type="expression" dxfId="5861" priority="6310">
      <formula>IF(OR(DV$39="S / VC-Lot",DV$39="ST-Lot",DV$39="PT1",DV$39="PT2",DV$39="SOP",DV$39="SOP + 90 days"),TRUE,FALSE)</formula>
    </cfRule>
    <cfRule type="expression" dxfId="5860" priority="6311">
      <formula>IF(DV96=TRUE,TRUE,FALSE)</formula>
    </cfRule>
  </conditionalFormatting>
  <conditionalFormatting sqref="DV97">
    <cfRule type="expression" dxfId="5859" priority="5653">
      <formula>IF(DV98=TRUE,TRUE,FALSE)</formula>
    </cfRule>
  </conditionalFormatting>
  <conditionalFormatting sqref="DV99">
    <cfRule type="expression" dxfId="5858" priority="5367">
      <formula>IF(DV100=TRUE,TRUE,FALSE)</formula>
    </cfRule>
    <cfRule type="expression" dxfId="5857" priority="5366">
      <formula>IF(OR(DV$39="S / VC-Lot",DV$39="ST-Lot",DV$39="PT1",DV$39="PT2",DV$39="SOP",DV$39="SOP + 90 days"),TRUE,FALSE)</formula>
    </cfRule>
  </conditionalFormatting>
  <conditionalFormatting sqref="DV101">
    <cfRule type="expression" dxfId="5856" priority="4709">
      <formula>IF(DV102=TRUE,TRUE,FALSE)</formula>
    </cfRule>
  </conditionalFormatting>
  <conditionalFormatting sqref="DV103">
    <cfRule type="expression" dxfId="5855" priority="4423">
      <formula>IF(DV104=TRUE,TRUE,FALSE)</formula>
    </cfRule>
    <cfRule type="expression" dxfId="5854" priority="4422">
      <formula>IF(OR(DV$39="S / VC-Lot",DV$39="ST-Lot",DV$39="PT1",DV$39="PT2",DV$39="SOP",DV$39="SOP + 90 days"),TRUE,FALSE)</formula>
    </cfRule>
  </conditionalFormatting>
  <conditionalFormatting sqref="DV105">
    <cfRule type="expression" dxfId="5853" priority="3765">
      <formula>IF(DV106=TRUE,TRUE,FALSE)</formula>
    </cfRule>
  </conditionalFormatting>
  <conditionalFormatting sqref="DV107">
    <cfRule type="expression" dxfId="5852" priority="3478">
      <formula>IF(OR(DV$39="S / VC-Lot",DV$39="ST-Lot",DV$39="PT1",DV$39="PT2",DV$39="SOP",DV$39="SOP + 90 days"),TRUE,FALSE)</formula>
    </cfRule>
    <cfRule type="expression" dxfId="5851" priority="3479">
      <formula>IF(DV108=TRUE,TRUE,FALSE)</formula>
    </cfRule>
  </conditionalFormatting>
  <conditionalFormatting sqref="DV109">
    <cfRule type="expression" dxfId="5850" priority="2821">
      <formula>IF(DV110=TRUE,TRUE,FALSE)</formula>
    </cfRule>
  </conditionalFormatting>
  <conditionalFormatting sqref="DV111">
    <cfRule type="expression" dxfId="5849" priority="2535">
      <formula>IF(DV112=TRUE,TRUE,FALSE)</formula>
    </cfRule>
    <cfRule type="expression" dxfId="5848" priority="2534">
      <formula>IF(OR(DV$39="S / VC-Lot",DV$39="ST-Lot",DV$39="PT1",DV$39="PT2",DV$39="SOP",DV$39="SOP + 90 days"),TRUE,FALSE)</formula>
    </cfRule>
  </conditionalFormatting>
  <conditionalFormatting sqref="DV113">
    <cfRule type="expression" dxfId="5847" priority="1303">
      <formula>IF(DV114=TRUE,TRUE,FALSE)</formula>
    </cfRule>
  </conditionalFormatting>
  <conditionalFormatting sqref="DV115">
    <cfRule type="expression" dxfId="5846" priority="1207">
      <formula>IF(DV116=TRUE,TRUE,FALSE)</formula>
    </cfRule>
    <cfRule type="expression" dxfId="5845" priority="1206">
      <formula>IF(OR(DV$39="S / VC-Lot",DV$39="ST-Lot",DV$39="PT1",DV$39="PT2",DV$39="SOP",DV$39="SOP + 90 days"),TRUE,FALSE)</formula>
    </cfRule>
  </conditionalFormatting>
  <conditionalFormatting sqref="DV117">
    <cfRule type="expression" dxfId="5844" priority="1111">
      <formula>IF(DV118=TRUE,TRUE,FALSE)</formula>
    </cfRule>
  </conditionalFormatting>
  <conditionalFormatting sqref="DV119">
    <cfRule type="expression" dxfId="5843" priority="1014">
      <formula>IF(OR(DV$39="S / VC-Lot",DV$39="ST-Lot",DV$39="PT1",DV$39="PT2",DV$39="SOP",DV$39="SOP + 90 days"),TRUE,FALSE)</formula>
    </cfRule>
    <cfRule type="expression" dxfId="5842" priority="1015">
      <formula>IF(DV120=TRUE,TRUE,FALSE)</formula>
    </cfRule>
  </conditionalFormatting>
  <conditionalFormatting sqref="DW45">
    <cfRule type="expression" dxfId="5841" priority="17923">
      <formula>IF(DW46=TRUE,TRUE,FALSE)</formula>
    </cfRule>
  </conditionalFormatting>
  <conditionalFormatting sqref="DW47">
    <cfRule type="expression" dxfId="5840" priority="17637">
      <formula>IF(DW48=TRUE,TRUE,FALSE)</formula>
    </cfRule>
  </conditionalFormatting>
  <conditionalFormatting sqref="DW49">
    <cfRule type="expression" dxfId="5839" priority="16979">
      <formula>IF(DW50=TRUE,TRUE,FALSE)</formula>
    </cfRule>
  </conditionalFormatting>
  <conditionalFormatting sqref="DW51">
    <cfRule type="expression" dxfId="5838" priority="16693">
      <formula>IF(DW52=TRUE,TRUE,FALSE)</formula>
    </cfRule>
  </conditionalFormatting>
  <conditionalFormatting sqref="DW53">
    <cfRule type="expression" dxfId="5837" priority="16035">
      <formula>IF(DW54=TRUE,TRUE,FALSE)</formula>
    </cfRule>
  </conditionalFormatting>
  <conditionalFormatting sqref="DW55">
    <cfRule type="expression" dxfId="5836" priority="15749">
      <formula>IF(DW56=TRUE,TRUE,FALSE)</formula>
    </cfRule>
  </conditionalFormatting>
  <conditionalFormatting sqref="DW57">
    <cfRule type="expression" dxfId="5835" priority="15091">
      <formula>IF(DW58=TRUE,TRUE,FALSE)</formula>
    </cfRule>
  </conditionalFormatting>
  <conditionalFormatting sqref="DW59">
    <cfRule type="expression" dxfId="5834" priority="14805">
      <formula>IF(DW60=TRUE,TRUE,FALSE)</formula>
    </cfRule>
  </conditionalFormatting>
  <conditionalFormatting sqref="DW61">
    <cfRule type="expression" dxfId="5833" priority="14147">
      <formula>IF(DW62=TRUE,TRUE,FALSE)</formula>
    </cfRule>
  </conditionalFormatting>
  <conditionalFormatting sqref="DW63">
    <cfRule type="expression" dxfId="5832" priority="13861">
      <formula>IF(DW64=TRUE,TRUE,FALSE)</formula>
    </cfRule>
  </conditionalFormatting>
  <conditionalFormatting sqref="DW65">
    <cfRule type="expression" dxfId="5831" priority="13203">
      <formula>IF(DW66=TRUE,TRUE,FALSE)</formula>
    </cfRule>
  </conditionalFormatting>
  <conditionalFormatting sqref="DW67">
    <cfRule type="expression" dxfId="5830" priority="12917">
      <formula>IF(DW68=TRUE,TRUE,FALSE)</formula>
    </cfRule>
  </conditionalFormatting>
  <conditionalFormatting sqref="DW69">
    <cfRule type="expression" dxfId="5829" priority="12259">
      <formula>IF(DW70=TRUE,TRUE,FALSE)</formula>
    </cfRule>
  </conditionalFormatting>
  <conditionalFormatting sqref="DW71">
    <cfRule type="expression" dxfId="5828" priority="11973">
      <formula>IF(DW72=TRUE,TRUE,FALSE)</formula>
    </cfRule>
  </conditionalFormatting>
  <conditionalFormatting sqref="DW73">
    <cfRule type="expression" dxfId="5827" priority="11315">
      <formula>IF(DW74=TRUE,TRUE,FALSE)</formula>
    </cfRule>
  </conditionalFormatting>
  <conditionalFormatting sqref="DW75">
    <cfRule type="expression" dxfId="5826" priority="11029">
      <formula>IF(DW76=TRUE,TRUE,FALSE)</formula>
    </cfRule>
  </conditionalFormatting>
  <conditionalFormatting sqref="DW77">
    <cfRule type="expression" dxfId="5825" priority="10371">
      <formula>IF(DW78=TRUE,TRUE,FALSE)</formula>
    </cfRule>
  </conditionalFormatting>
  <conditionalFormatting sqref="DW79">
    <cfRule type="expression" dxfId="5824" priority="10085">
      <formula>IF(DW80=TRUE,TRUE,FALSE)</formula>
    </cfRule>
  </conditionalFormatting>
  <conditionalFormatting sqref="DW81">
    <cfRule type="expression" dxfId="5823" priority="9427">
      <formula>IF(DW82=TRUE,TRUE,FALSE)</formula>
    </cfRule>
  </conditionalFormatting>
  <conditionalFormatting sqref="DW83">
    <cfRule type="expression" dxfId="5822" priority="9141">
      <formula>IF(DW84=TRUE,TRUE,FALSE)</formula>
    </cfRule>
  </conditionalFormatting>
  <conditionalFormatting sqref="DW85">
    <cfRule type="expression" dxfId="5821" priority="8483">
      <formula>IF(DW86=TRUE,TRUE,FALSE)</formula>
    </cfRule>
  </conditionalFormatting>
  <conditionalFormatting sqref="DW87">
    <cfRule type="expression" dxfId="5820" priority="8197">
      <formula>IF(DW88=TRUE,TRUE,FALSE)</formula>
    </cfRule>
  </conditionalFormatting>
  <conditionalFormatting sqref="DW89">
    <cfRule type="expression" dxfId="5819" priority="7539">
      <formula>IF(DW90=TRUE,TRUE,FALSE)</formula>
    </cfRule>
  </conditionalFormatting>
  <conditionalFormatting sqref="DW91">
    <cfRule type="expression" dxfId="5818" priority="7253">
      <formula>IF(DW92=TRUE,TRUE,FALSE)</formula>
    </cfRule>
    <cfRule type="expression" dxfId="5817" priority="7252">
      <formula>IF(OR(DW$39="S / VC-Lot",DW$39="ST-Lot",DW$39="PT1",DW$39="PT2",DW$39="SOP",DW$39="SOP + 90 days"),TRUE,FALSE)</formula>
    </cfRule>
  </conditionalFormatting>
  <conditionalFormatting sqref="DW93">
    <cfRule type="expression" dxfId="5816" priority="6595">
      <formula>IF(DW94=TRUE,TRUE,FALSE)</formula>
    </cfRule>
  </conditionalFormatting>
  <conditionalFormatting sqref="DW95">
    <cfRule type="expression" dxfId="5815" priority="6308">
      <formula>IF(OR(DW$39="S / VC-Lot",DW$39="ST-Lot",DW$39="PT1",DW$39="PT2",DW$39="SOP",DW$39="SOP + 90 days"),TRUE,FALSE)</formula>
    </cfRule>
    <cfRule type="expression" dxfId="5814" priority="6309">
      <formula>IF(DW96=TRUE,TRUE,FALSE)</formula>
    </cfRule>
  </conditionalFormatting>
  <conditionalFormatting sqref="DW97">
    <cfRule type="expression" dxfId="5813" priority="5651">
      <formula>IF(DW98=TRUE,TRUE,FALSE)</formula>
    </cfRule>
  </conditionalFormatting>
  <conditionalFormatting sqref="DW99">
    <cfRule type="expression" dxfId="5812" priority="5365">
      <formula>IF(DW100=TRUE,TRUE,FALSE)</formula>
    </cfRule>
    <cfRule type="expression" dxfId="5811" priority="5364">
      <formula>IF(OR(DW$39="S / VC-Lot",DW$39="ST-Lot",DW$39="PT1",DW$39="PT2",DW$39="SOP",DW$39="SOP + 90 days"),TRUE,FALSE)</formula>
    </cfRule>
  </conditionalFormatting>
  <conditionalFormatting sqref="DW101">
    <cfRule type="expression" dxfId="5810" priority="4707">
      <formula>IF(DW102=TRUE,TRUE,FALSE)</formula>
    </cfRule>
  </conditionalFormatting>
  <conditionalFormatting sqref="DW103">
    <cfRule type="expression" dxfId="5809" priority="4421">
      <formula>IF(DW104=TRUE,TRUE,FALSE)</formula>
    </cfRule>
    <cfRule type="expression" dxfId="5808" priority="4420">
      <formula>IF(OR(DW$39="S / VC-Lot",DW$39="ST-Lot",DW$39="PT1",DW$39="PT2",DW$39="SOP",DW$39="SOP + 90 days"),TRUE,FALSE)</formula>
    </cfRule>
  </conditionalFormatting>
  <conditionalFormatting sqref="DW105">
    <cfRule type="expression" dxfId="5807" priority="3763">
      <formula>IF(DW106=TRUE,TRUE,FALSE)</formula>
    </cfRule>
  </conditionalFormatting>
  <conditionalFormatting sqref="DW107">
    <cfRule type="expression" dxfId="5806" priority="3476">
      <formula>IF(OR(DW$39="S / VC-Lot",DW$39="ST-Lot",DW$39="PT1",DW$39="PT2",DW$39="SOP",DW$39="SOP + 90 days"),TRUE,FALSE)</formula>
    </cfRule>
    <cfRule type="expression" dxfId="5805" priority="3477">
      <formula>IF(DW108=TRUE,TRUE,FALSE)</formula>
    </cfRule>
  </conditionalFormatting>
  <conditionalFormatting sqref="DW109">
    <cfRule type="expression" dxfId="5804" priority="2819">
      <formula>IF(DW110=TRUE,TRUE,FALSE)</formula>
    </cfRule>
  </conditionalFormatting>
  <conditionalFormatting sqref="DW111">
    <cfRule type="expression" dxfId="5803" priority="2533">
      <formula>IF(DW112=TRUE,TRUE,FALSE)</formula>
    </cfRule>
    <cfRule type="expression" dxfId="5802" priority="2532">
      <formula>IF(OR(DW$39="S / VC-Lot",DW$39="ST-Lot",DW$39="PT1",DW$39="PT2",DW$39="SOP",DW$39="SOP + 90 days"),TRUE,FALSE)</formula>
    </cfRule>
  </conditionalFormatting>
  <conditionalFormatting sqref="DW113">
    <cfRule type="expression" dxfId="5801" priority="1301">
      <formula>IF(DW114=TRUE,TRUE,FALSE)</formula>
    </cfRule>
  </conditionalFormatting>
  <conditionalFormatting sqref="DW115">
    <cfRule type="expression" dxfId="5800" priority="1204">
      <formula>IF(OR(DW$39="S / VC-Lot",DW$39="ST-Lot",DW$39="PT1",DW$39="PT2",DW$39="SOP",DW$39="SOP + 90 days"),TRUE,FALSE)</formula>
    </cfRule>
    <cfRule type="expression" dxfId="5799" priority="1205">
      <formula>IF(DW116=TRUE,TRUE,FALSE)</formula>
    </cfRule>
  </conditionalFormatting>
  <conditionalFormatting sqref="DW117">
    <cfRule type="expression" dxfId="5798" priority="1109">
      <formula>IF(DW118=TRUE,TRUE,FALSE)</formula>
    </cfRule>
  </conditionalFormatting>
  <conditionalFormatting sqref="DW119">
    <cfRule type="expression" dxfId="5797" priority="1013">
      <formula>IF(DW120=TRUE,TRUE,FALSE)</formula>
    </cfRule>
    <cfRule type="expression" dxfId="5796" priority="1012">
      <formula>IF(OR(DW$39="S / VC-Lot",DW$39="ST-Lot",DW$39="PT1",DW$39="PT2",DW$39="SOP",DW$39="SOP + 90 days"),TRUE,FALSE)</formula>
    </cfRule>
  </conditionalFormatting>
  <conditionalFormatting sqref="DX45">
    <cfRule type="expression" dxfId="5795" priority="17921">
      <formula>IF(DX46=TRUE,TRUE,FALSE)</formula>
    </cfRule>
  </conditionalFormatting>
  <conditionalFormatting sqref="DX47">
    <cfRule type="expression" dxfId="5794" priority="17635">
      <formula>IF(DX48=TRUE,TRUE,FALSE)</formula>
    </cfRule>
  </conditionalFormatting>
  <conditionalFormatting sqref="DX49">
    <cfRule type="expression" dxfId="5793" priority="16977">
      <formula>IF(DX50=TRUE,TRUE,FALSE)</formula>
    </cfRule>
  </conditionalFormatting>
  <conditionalFormatting sqref="DX51">
    <cfRule type="expression" dxfId="5792" priority="16691">
      <formula>IF(DX52=TRUE,TRUE,FALSE)</formula>
    </cfRule>
  </conditionalFormatting>
  <conditionalFormatting sqref="DX53">
    <cfRule type="expression" dxfId="5791" priority="16033">
      <formula>IF(DX54=TRUE,TRUE,FALSE)</formula>
    </cfRule>
  </conditionalFormatting>
  <conditionalFormatting sqref="DX55">
    <cfRule type="expression" dxfId="5790" priority="15747">
      <formula>IF(DX56=TRUE,TRUE,FALSE)</formula>
    </cfRule>
  </conditionalFormatting>
  <conditionalFormatting sqref="DX57">
    <cfRule type="expression" dxfId="5789" priority="15089">
      <formula>IF(DX58=TRUE,TRUE,FALSE)</formula>
    </cfRule>
  </conditionalFormatting>
  <conditionalFormatting sqref="DX59">
    <cfRule type="expression" dxfId="5788" priority="14803">
      <formula>IF(DX60=TRUE,TRUE,FALSE)</formula>
    </cfRule>
  </conditionalFormatting>
  <conditionalFormatting sqref="DX61">
    <cfRule type="expression" dxfId="5787" priority="14145">
      <formula>IF(DX62=TRUE,TRUE,FALSE)</formula>
    </cfRule>
  </conditionalFormatting>
  <conditionalFormatting sqref="DX63">
    <cfRule type="expression" dxfId="5786" priority="13859">
      <formula>IF(DX64=TRUE,TRUE,FALSE)</formula>
    </cfRule>
  </conditionalFormatting>
  <conditionalFormatting sqref="DX65">
    <cfRule type="expression" dxfId="5785" priority="13201">
      <formula>IF(DX66=TRUE,TRUE,FALSE)</formula>
    </cfRule>
  </conditionalFormatting>
  <conditionalFormatting sqref="DX67">
    <cfRule type="expression" dxfId="5784" priority="12915">
      <formula>IF(DX68=TRUE,TRUE,FALSE)</formula>
    </cfRule>
  </conditionalFormatting>
  <conditionalFormatting sqref="DX69">
    <cfRule type="expression" dxfId="5783" priority="12257">
      <formula>IF(DX70=TRUE,TRUE,FALSE)</formula>
    </cfRule>
  </conditionalFormatting>
  <conditionalFormatting sqref="DX71">
    <cfRule type="expression" dxfId="5782" priority="11971">
      <formula>IF(DX72=TRUE,TRUE,FALSE)</formula>
    </cfRule>
  </conditionalFormatting>
  <conditionalFormatting sqref="DX73">
    <cfRule type="expression" dxfId="5781" priority="11313">
      <formula>IF(DX74=TRUE,TRUE,FALSE)</formula>
    </cfRule>
  </conditionalFormatting>
  <conditionalFormatting sqref="DX75">
    <cfRule type="expression" dxfId="5780" priority="11027">
      <formula>IF(DX76=TRUE,TRUE,FALSE)</formula>
    </cfRule>
  </conditionalFormatting>
  <conditionalFormatting sqref="DX77">
    <cfRule type="expression" dxfId="5779" priority="10369">
      <formula>IF(DX78=TRUE,TRUE,FALSE)</formula>
    </cfRule>
  </conditionalFormatting>
  <conditionalFormatting sqref="DX79">
    <cfRule type="expression" dxfId="5778" priority="10083">
      <formula>IF(DX80=TRUE,TRUE,FALSE)</formula>
    </cfRule>
  </conditionalFormatting>
  <conditionalFormatting sqref="DX81">
    <cfRule type="expression" dxfId="5777" priority="9425">
      <formula>IF(DX82=TRUE,TRUE,FALSE)</formula>
    </cfRule>
  </conditionalFormatting>
  <conditionalFormatting sqref="DX83">
    <cfRule type="expression" dxfId="5776" priority="9139">
      <formula>IF(DX84=TRUE,TRUE,FALSE)</formula>
    </cfRule>
  </conditionalFormatting>
  <conditionalFormatting sqref="DX85">
    <cfRule type="expression" dxfId="5775" priority="8481">
      <formula>IF(DX86=TRUE,TRUE,FALSE)</formula>
    </cfRule>
  </conditionalFormatting>
  <conditionalFormatting sqref="DX87">
    <cfRule type="expression" dxfId="5774" priority="8195">
      <formula>IF(DX88=TRUE,TRUE,FALSE)</formula>
    </cfRule>
  </conditionalFormatting>
  <conditionalFormatting sqref="DX89">
    <cfRule type="expression" dxfId="5773" priority="7537">
      <formula>IF(DX90=TRUE,TRUE,FALSE)</formula>
    </cfRule>
  </conditionalFormatting>
  <conditionalFormatting sqref="DX91">
    <cfRule type="expression" dxfId="5772" priority="7251">
      <formula>IF(DX92=TRUE,TRUE,FALSE)</formula>
    </cfRule>
    <cfRule type="expression" dxfId="5771" priority="7250">
      <formula>IF(OR(DX$39="S / VC-Lot",DX$39="ST-Lot",DX$39="PT1",DX$39="PT2",DX$39="SOP",DX$39="SOP + 90 days"),TRUE,FALSE)</formula>
    </cfRule>
  </conditionalFormatting>
  <conditionalFormatting sqref="DX93">
    <cfRule type="expression" dxfId="5770" priority="6593">
      <formula>IF(DX94=TRUE,TRUE,FALSE)</formula>
    </cfRule>
  </conditionalFormatting>
  <conditionalFormatting sqref="DX95">
    <cfRule type="expression" dxfId="5769" priority="6306">
      <formula>IF(OR(DX$39="S / VC-Lot",DX$39="ST-Lot",DX$39="PT1",DX$39="PT2",DX$39="SOP",DX$39="SOP + 90 days"),TRUE,FALSE)</formula>
    </cfRule>
    <cfRule type="expression" dxfId="5768" priority="6307">
      <formula>IF(DX96=TRUE,TRUE,FALSE)</formula>
    </cfRule>
  </conditionalFormatting>
  <conditionalFormatting sqref="DX97">
    <cfRule type="expression" dxfId="5767" priority="5649">
      <formula>IF(DX98=TRUE,TRUE,FALSE)</formula>
    </cfRule>
  </conditionalFormatting>
  <conditionalFormatting sqref="DX99">
    <cfRule type="expression" dxfId="5766" priority="5363">
      <formula>IF(DX100=TRUE,TRUE,FALSE)</formula>
    </cfRule>
    <cfRule type="expression" dxfId="5765" priority="5362">
      <formula>IF(OR(DX$39="S / VC-Lot",DX$39="ST-Lot",DX$39="PT1",DX$39="PT2",DX$39="SOP",DX$39="SOP + 90 days"),TRUE,FALSE)</formula>
    </cfRule>
  </conditionalFormatting>
  <conditionalFormatting sqref="DX101">
    <cfRule type="expression" dxfId="5764" priority="4705">
      <formula>IF(DX102=TRUE,TRUE,FALSE)</formula>
    </cfRule>
  </conditionalFormatting>
  <conditionalFormatting sqref="DX103">
    <cfRule type="expression" dxfId="5763" priority="4418">
      <formula>IF(OR(DX$39="S / VC-Lot",DX$39="ST-Lot",DX$39="PT1",DX$39="PT2",DX$39="SOP",DX$39="SOP + 90 days"),TRUE,FALSE)</formula>
    </cfRule>
    <cfRule type="expression" dxfId="5762" priority="4419">
      <formula>IF(DX104=TRUE,TRUE,FALSE)</formula>
    </cfRule>
  </conditionalFormatting>
  <conditionalFormatting sqref="DX105">
    <cfRule type="expression" dxfId="5761" priority="3761">
      <formula>IF(DX106=TRUE,TRUE,FALSE)</formula>
    </cfRule>
  </conditionalFormatting>
  <conditionalFormatting sqref="DX107">
    <cfRule type="expression" dxfId="5760" priority="3475">
      <formula>IF(DX108=TRUE,TRUE,FALSE)</formula>
    </cfRule>
    <cfRule type="expression" dxfId="5759" priority="3474">
      <formula>IF(OR(DX$39="S / VC-Lot",DX$39="ST-Lot",DX$39="PT1",DX$39="PT2",DX$39="SOP",DX$39="SOP + 90 days"),TRUE,FALSE)</formula>
    </cfRule>
  </conditionalFormatting>
  <conditionalFormatting sqref="DX109">
    <cfRule type="expression" dxfId="5758" priority="2817">
      <formula>IF(DX110=TRUE,TRUE,FALSE)</formula>
    </cfRule>
  </conditionalFormatting>
  <conditionalFormatting sqref="DX111">
    <cfRule type="expression" dxfId="5757" priority="2531">
      <formula>IF(DX112=TRUE,TRUE,FALSE)</formula>
    </cfRule>
    <cfRule type="expression" dxfId="5756" priority="2530">
      <formula>IF(OR(DX$39="S / VC-Lot",DX$39="ST-Lot",DX$39="PT1",DX$39="PT2",DX$39="SOP",DX$39="SOP + 90 days"),TRUE,FALSE)</formula>
    </cfRule>
  </conditionalFormatting>
  <conditionalFormatting sqref="DX113">
    <cfRule type="expression" dxfId="5755" priority="1299">
      <formula>IF(DX114=TRUE,TRUE,FALSE)</formula>
    </cfRule>
  </conditionalFormatting>
  <conditionalFormatting sqref="DX115">
    <cfRule type="expression" dxfId="5754" priority="1203">
      <formula>IF(DX116=TRUE,TRUE,FALSE)</formula>
    </cfRule>
    <cfRule type="expression" dxfId="5753" priority="1202">
      <formula>IF(OR(DX$39="S / VC-Lot",DX$39="ST-Lot",DX$39="PT1",DX$39="PT2",DX$39="SOP",DX$39="SOP + 90 days"),TRUE,FALSE)</formula>
    </cfRule>
  </conditionalFormatting>
  <conditionalFormatting sqref="DX117">
    <cfRule type="expression" dxfId="5752" priority="1107">
      <formula>IF(DX118=TRUE,TRUE,FALSE)</formula>
    </cfRule>
  </conditionalFormatting>
  <conditionalFormatting sqref="DX119">
    <cfRule type="expression" dxfId="5751" priority="1011">
      <formula>IF(DX120=TRUE,TRUE,FALSE)</formula>
    </cfRule>
    <cfRule type="expression" dxfId="5750" priority="1010">
      <formula>IF(OR(DX$39="S / VC-Lot",DX$39="ST-Lot",DX$39="PT1",DX$39="PT2",DX$39="SOP",DX$39="SOP + 90 days"),TRUE,FALSE)</formula>
    </cfRule>
  </conditionalFormatting>
  <conditionalFormatting sqref="DY45">
    <cfRule type="expression" dxfId="5749" priority="17919">
      <formula>IF(DY46=TRUE,TRUE,FALSE)</formula>
    </cfRule>
  </conditionalFormatting>
  <conditionalFormatting sqref="DY47">
    <cfRule type="expression" dxfId="5748" priority="17633">
      <formula>IF(DY48=TRUE,TRUE,FALSE)</formula>
    </cfRule>
  </conditionalFormatting>
  <conditionalFormatting sqref="DY49">
    <cfRule type="expression" dxfId="5747" priority="16975">
      <formula>IF(DY50=TRUE,TRUE,FALSE)</formula>
    </cfRule>
  </conditionalFormatting>
  <conditionalFormatting sqref="DY51">
    <cfRule type="expression" dxfId="5746" priority="16689">
      <formula>IF(DY52=TRUE,TRUE,FALSE)</formula>
    </cfRule>
  </conditionalFormatting>
  <conditionalFormatting sqref="DY53">
    <cfRule type="expression" dxfId="5745" priority="16031">
      <formula>IF(DY54=TRUE,TRUE,FALSE)</formula>
    </cfRule>
  </conditionalFormatting>
  <conditionalFormatting sqref="DY55">
    <cfRule type="expression" dxfId="5744" priority="15745">
      <formula>IF(DY56=TRUE,TRUE,FALSE)</formula>
    </cfRule>
  </conditionalFormatting>
  <conditionalFormatting sqref="DY57">
    <cfRule type="expression" dxfId="5743" priority="15087">
      <formula>IF(DY58=TRUE,TRUE,FALSE)</formula>
    </cfRule>
  </conditionalFormatting>
  <conditionalFormatting sqref="DY59">
    <cfRule type="expression" dxfId="5742" priority="14801">
      <formula>IF(DY60=TRUE,TRUE,FALSE)</formula>
    </cfRule>
  </conditionalFormatting>
  <conditionalFormatting sqref="DY61">
    <cfRule type="expression" dxfId="5741" priority="14143">
      <formula>IF(DY62=TRUE,TRUE,FALSE)</formula>
    </cfRule>
  </conditionalFormatting>
  <conditionalFormatting sqref="DY63">
    <cfRule type="expression" dxfId="5740" priority="13857">
      <formula>IF(DY64=TRUE,TRUE,FALSE)</formula>
    </cfRule>
  </conditionalFormatting>
  <conditionalFormatting sqref="DY65">
    <cfRule type="expression" dxfId="5739" priority="13199">
      <formula>IF(DY66=TRUE,TRUE,FALSE)</formula>
    </cfRule>
  </conditionalFormatting>
  <conditionalFormatting sqref="DY67">
    <cfRule type="expression" dxfId="5738" priority="12913">
      <formula>IF(DY68=TRUE,TRUE,FALSE)</formula>
    </cfRule>
  </conditionalFormatting>
  <conditionalFormatting sqref="DY69">
    <cfRule type="expression" dxfId="5737" priority="12255">
      <formula>IF(DY70=TRUE,TRUE,FALSE)</formula>
    </cfRule>
  </conditionalFormatting>
  <conditionalFormatting sqref="DY71">
    <cfRule type="expression" dxfId="5736" priority="11969">
      <formula>IF(DY72=TRUE,TRUE,FALSE)</formula>
    </cfRule>
  </conditionalFormatting>
  <conditionalFormatting sqref="DY73">
    <cfRule type="expression" dxfId="5735" priority="11311">
      <formula>IF(DY74=TRUE,TRUE,FALSE)</formula>
    </cfRule>
  </conditionalFormatting>
  <conditionalFormatting sqref="DY75">
    <cfRule type="expression" dxfId="5734" priority="11025">
      <formula>IF(DY76=TRUE,TRUE,FALSE)</formula>
    </cfRule>
  </conditionalFormatting>
  <conditionalFormatting sqref="DY77">
    <cfRule type="expression" dxfId="5733" priority="10367">
      <formula>IF(DY78=TRUE,TRUE,FALSE)</formula>
    </cfRule>
  </conditionalFormatting>
  <conditionalFormatting sqref="DY79">
    <cfRule type="expression" dxfId="5732" priority="10081">
      <formula>IF(DY80=TRUE,TRUE,FALSE)</formula>
    </cfRule>
  </conditionalFormatting>
  <conditionalFormatting sqref="DY81">
    <cfRule type="expression" dxfId="5731" priority="9423">
      <formula>IF(DY82=TRUE,TRUE,FALSE)</formula>
    </cfRule>
  </conditionalFormatting>
  <conditionalFormatting sqref="DY83">
    <cfRule type="expression" dxfId="5730" priority="9137">
      <formula>IF(DY84=TRUE,TRUE,FALSE)</formula>
    </cfRule>
  </conditionalFormatting>
  <conditionalFormatting sqref="DY85">
    <cfRule type="expression" dxfId="5729" priority="8479">
      <formula>IF(DY86=TRUE,TRUE,FALSE)</formula>
    </cfRule>
  </conditionalFormatting>
  <conditionalFormatting sqref="DY87">
    <cfRule type="expression" dxfId="5728" priority="8193">
      <formula>IF(DY88=TRUE,TRUE,FALSE)</formula>
    </cfRule>
  </conditionalFormatting>
  <conditionalFormatting sqref="DY89">
    <cfRule type="expression" dxfId="5727" priority="7535">
      <formula>IF(DY90=TRUE,TRUE,FALSE)</formula>
    </cfRule>
  </conditionalFormatting>
  <conditionalFormatting sqref="DY91">
    <cfRule type="expression" dxfId="5726" priority="7248">
      <formula>IF(OR(DY$39="S / VC-Lot",DY$39="ST-Lot",DY$39="PT1",DY$39="PT2",DY$39="SOP",DY$39="SOP + 90 days"),TRUE,FALSE)</formula>
    </cfRule>
    <cfRule type="expression" dxfId="5725" priority="7249">
      <formula>IF(DY92=TRUE,TRUE,FALSE)</formula>
    </cfRule>
  </conditionalFormatting>
  <conditionalFormatting sqref="DY93">
    <cfRule type="expression" dxfId="5724" priority="6591">
      <formula>IF(DY94=TRUE,TRUE,FALSE)</formula>
    </cfRule>
  </conditionalFormatting>
  <conditionalFormatting sqref="DY95">
    <cfRule type="expression" dxfId="5723" priority="6305">
      <formula>IF(DY96=TRUE,TRUE,FALSE)</formula>
    </cfRule>
    <cfRule type="expression" dxfId="5722" priority="6304">
      <formula>IF(OR(DY$39="S / VC-Lot",DY$39="ST-Lot",DY$39="PT1",DY$39="PT2",DY$39="SOP",DY$39="SOP + 90 days"),TRUE,FALSE)</formula>
    </cfRule>
  </conditionalFormatting>
  <conditionalFormatting sqref="DY97">
    <cfRule type="expression" dxfId="5721" priority="5647">
      <formula>IF(DY98=TRUE,TRUE,FALSE)</formula>
    </cfRule>
  </conditionalFormatting>
  <conditionalFormatting sqref="DY99">
    <cfRule type="expression" dxfId="5720" priority="5361">
      <formula>IF(DY100=TRUE,TRUE,FALSE)</formula>
    </cfRule>
    <cfRule type="expression" dxfId="5719" priority="5360">
      <formula>IF(OR(DY$39="S / VC-Lot",DY$39="ST-Lot",DY$39="PT1",DY$39="PT2",DY$39="SOP",DY$39="SOP + 90 days"),TRUE,FALSE)</formula>
    </cfRule>
  </conditionalFormatting>
  <conditionalFormatting sqref="DY101">
    <cfRule type="expression" dxfId="5718" priority="4703">
      <formula>IF(DY102=TRUE,TRUE,FALSE)</formula>
    </cfRule>
  </conditionalFormatting>
  <conditionalFormatting sqref="DY103">
    <cfRule type="expression" dxfId="5717" priority="4416">
      <formula>IF(OR(DY$39="S / VC-Lot",DY$39="ST-Lot",DY$39="PT1",DY$39="PT2",DY$39="SOP",DY$39="SOP + 90 days"),TRUE,FALSE)</formula>
    </cfRule>
    <cfRule type="expression" dxfId="5716" priority="4417">
      <formula>IF(DY104=TRUE,TRUE,FALSE)</formula>
    </cfRule>
  </conditionalFormatting>
  <conditionalFormatting sqref="DY105">
    <cfRule type="expression" dxfId="5715" priority="3759">
      <formula>IF(DY106=TRUE,TRUE,FALSE)</formula>
    </cfRule>
  </conditionalFormatting>
  <conditionalFormatting sqref="DY107">
    <cfRule type="expression" dxfId="5714" priority="3472">
      <formula>IF(OR(DY$39="S / VC-Lot",DY$39="ST-Lot",DY$39="PT1",DY$39="PT2",DY$39="SOP",DY$39="SOP + 90 days"),TRUE,FALSE)</formula>
    </cfRule>
    <cfRule type="expression" dxfId="5713" priority="3473">
      <formula>IF(DY108=TRUE,TRUE,FALSE)</formula>
    </cfRule>
  </conditionalFormatting>
  <conditionalFormatting sqref="DY109">
    <cfRule type="expression" dxfId="5712" priority="2815">
      <formula>IF(DY110=TRUE,TRUE,FALSE)</formula>
    </cfRule>
  </conditionalFormatting>
  <conditionalFormatting sqref="DY111">
    <cfRule type="expression" dxfId="5711" priority="2528">
      <formula>IF(OR(DY$39="S / VC-Lot",DY$39="ST-Lot",DY$39="PT1",DY$39="PT2",DY$39="SOP",DY$39="SOP + 90 days"),TRUE,FALSE)</formula>
    </cfRule>
    <cfRule type="expression" dxfId="5710" priority="2529">
      <formula>IF(DY112=TRUE,TRUE,FALSE)</formula>
    </cfRule>
  </conditionalFormatting>
  <conditionalFormatting sqref="DY113">
    <cfRule type="expression" dxfId="5709" priority="1297">
      <formula>IF(DY114=TRUE,TRUE,FALSE)</formula>
    </cfRule>
  </conditionalFormatting>
  <conditionalFormatting sqref="DY115">
    <cfRule type="expression" dxfId="5708" priority="1201">
      <formula>IF(DY116=TRUE,TRUE,FALSE)</formula>
    </cfRule>
    <cfRule type="expression" dxfId="5707" priority="1200">
      <formula>IF(OR(DY$39="S / VC-Lot",DY$39="ST-Lot",DY$39="PT1",DY$39="PT2",DY$39="SOP",DY$39="SOP + 90 days"),TRUE,FALSE)</formula>
    </cfRule>
  </conditionalFormatting>
  <conditionalFormatting sqref="DY117">
    <cfRule type="expression" dxfId="5706" priority="1105">
      <formula>IF(DY118=TRUE,TRUE,FALSE)</formula>
    </cfRule>
  </conditionalFormatting>
  <conditionalFormatting sqref="DY119">
    <cfRule type="expression" dxfId="5705" priority="1008">
      <formula>IF(OR(DY$39="S / VC-Lot",DY$39="ST-Lot",DY$39="PT1",DY$39="PT2",DY$39="SOP",DY$39="SOP + 90 days"),TRUE,FALSE)</formula>
    </cfRule>
    <cfRule type="expression" dxfId="5704" priority="1009">
      <formula>IF(DY120=TRUE,TRUE,FALSE)</formula>
    </cfRule>
  </conditionalFormatting>
  <conditionalFormatting sqref="DZ45">
    <cfRule type="expression" dxfId="5703" priority="17917">
      <formula>IF(DZ46=TRUE,TRUE,FALSE)</formula>
    </cfRule>
  </conditionalFormatting>
  <conditionalFormatting sqref="DZ47">
    <cfRule type="expression" dxfId="5702" priority="17631">
      <formula>IF(DZ48=TRUE,TRUE,FALSE)</formula>
    </cfRule>
  </conditionalFormatting>
  <conditionalFormatting sqref="DZ49">
    <cfRule type="expression" dxfId="5701" priority="16973">
      <formula>IF(DZ50=TRUE,TRUE,FALSE)</formula>
    </cfRule>
  </conditionalFormatting>
  <conditionalFormatting sqref="DZ51">
    <cfRule type="expression" dxfId="5700" priority="16687">
      <formula>IF(DZ52=TRUE,TRUE,FALSE)</formula>
    </cfRule>
  </conditionalFormatting>
  <conditionalFormatting sqref="DZ53">
    <cfRule type="expression" dxfId="5699" priority="16029">
      <formula>IF(DZ54=TRUE,TRUE,FALSE)</formula>
    </cfRule>
  </conditionalFormatting>
  <conditionalFormatting sqref="DZ55">
    <cfRule type="expression" dxfId="5698" priority="15743">
      <formula>IF(DZ56=TRUE,TRUE,FALSE)</formula>
    </cfRule>
  </conditionalFormatting>
  <conditionalFormatting sqref="DZ57">
    <cfRule type="expression" dxfId="5697" priority="15085">
      <formula>IF(DZ58=TRUE,TRUE,FALSE)</formula>
    </cfRule>
  </conditionalFormatting>
  <conditionalFormatting sqref="DZ59">
    <cfRule type="expression" dxfId="5696" priority="14799">
      <formula>IF(DZ60=TRUE,TRUE,FALSE)</formula>
    </cfRule>
  </conditionalFormatting>
  <conditionalFormatting sqref="DZ61">
    <cfRule type="expression" dxfId="5695" priority="14141">
      <formula>IF(DZ62=TRUE,TRUE,FALSE)</formula>
    </cfRule>
  </conditionalFormatting>
  <conditionalFormatting sqref="DZ63">
    <cfRule type="expression" dxfId="5694" priority="13855">
      <formula>IF(DZ64=TRUE,TRUE,FALSE)</formula>
    </cfRule>
  </conditionalFormatting>
  <conditionalFormatting sqref="DZ65">
    <cfRule type="expression" dxfId="5693" priority="13197">
      <formula>IF(DZ66=TRUE,TRUE,FALSE)</formula>
    </cfRule>
  </conditionalFormatting>
  <conditionalFormatting sqref="DZ67">
    <cfRule type="expression" dxfId="5692" priority="12911">
      <formula>IF(DZ68=TRUE,TRUE,FALSE)</formula>
    </cfRule>
  </conditionalFormatting>
  <conditionalFormatting sqref="DZ69">
    <cfRule type="expression" dxfId="5691" priority="12253">
      <formula>IF(DZ70=TRUE,TRUE,FALSE)</formula>
    </cfRule>
  </conditionalFormatting>
  <conditionalFormatting sqref="DZ71">
    <cfRule type="expression" dxfId="5690" priority="11967">
      <formula>IF(DZ72=TRUE,TRUE,FALSE)</formula>
    </cfRule>
  </conditionalFormatting>
  <conditionalFormatting sqref="DZ73">
    <cfRule type="expression" dxfId="5689" priority="11309">
      <formula>IF(DZ74=TRUE,TRUE,FALSE)</formula>
    </cfRule>
  </conditionalFormatting>
  <conditionalFormatting sqref="DZ75">
    <cfRule type="expression" dxfId="5688" priority="11023">
      <formula>IF(DZ76=TRUE,TRUE,FALSE)</formula>
    </cfRule>
  </conditionalFormatting>
  <conditionalFormatting sqref="DZ77">
    <cfRule type="expression" dxfId="5687" priority="10365">
      <formula>IF(DZ78=TRUE,TRUE,FALSE)</formula>
    </cfRule>
  </conditionalFormatting>
  <conditionalFormatting sqref="DZ79">
    <cfRule type="expression" dxfId="5686" priority="10079">
      <formula>IF(DZ80=TRUE,TRUE,FALSE)</formula>
    </cfRule>
  </conditionalFormatting>
  <conditionalFormatting sqref="DZ81">
    <cfRule type="expression" dxfId="5685" priority="9421">
      <formula>IF(DZ82=TRUE,TRUE,FALSE)</formula>
    </cfRule>
  </conditionalFormatting>
  <conditionalFormatting sqref="DZ83">
    <cfRule type="expression" dxfId="5684" priority="9135">
      <formula>IF(DZ84=TRUE,TRUE,FALSE)</formula>
    </cfRule>
  </conditionalFormatting>
  <conditionalFormatting sqref="DZ85">
    <cfRule type="expression" dxfId="5683" priority="8477">
      <formula>IF(DZ86=TRUE,TRUE,FALSE)</formula>
    </cfRule>
  </conditionalFormatting>
  <conditionalFormatting sqref="DZ87">
    <cfRule type="expression" dxfId="5682" priority="8191">
      <formula>IF(DZ88=TRUE,TRUE,FALSE)</formula>
    </cfRule>
  </conditionalFormatting>
  <conditionalFormatting sqref="DZ89">
    <cfRule type="expression" dxfId="5681" priority="7533">
      <formula>IF(DZ90=TRUE,TRUE,FALSE)</formula>
    </cfRule>
  </conditionalFormatting>
  <conditionalFormatting sqref="DZ91">
    <cfRule type="expression" dxfId="5680" priority="7246">
      <formula>IF(OR(DZ$39="S / VC-Lot",DZ$39="ST-Lot",DZ$39="PT1",DZ$39="PT2",DZ$39="SOP",DZ$39="SOP + 90 days"),TRUE,FALSE)</formula>
    </cfRule>
    <cfRule type="expression" dxfId="5679" priority="7247">
      <formula>IF(DZ92=TRUE,TRUE,FALSE)</formula>
    </cfRule>
  </conditionalFormatting>
  <conditionalFormatting sqref="DZ93">
    <cfRule type="expression" dxfId="5678" priority="6589">
      <formula>IF(DZ94=TRUE,TRUE,FALSE)</formula>
    </cfRule>
  </conditionalFormatting>
  <conditionalFormatting sqref="DZ95">
    <cfRule type="expression" dxfId="5677" priority="6302">
      <formula>IF(OR(DZ$39="S / VC-Lot",DZ$39="ST-Lot",DZ$39="PT1",DZ$39="PT2",DZ$39="SOP",DZ$39="SOP + 90 days"),TRUE,FALSE)</formula>
    </cfRule>
    <cfRule type="expression" dxfId="5676" priority="6303">
      <formula>IF(DZ96=TRUE,TRUE,FALSE)</formula>
    </cfRule>
  </conditionalFormatting>
  <conditionalFormatting sqref="DZ97">
    <cfRule type="expression" dxfId="5675" priority="5645">
      <formula>IF(DZ98=TRUE,TRUE,FALSE)</formula>
    </cfRule>
  </conditionalFormatting>
  <conditionalFormatting sqref="DZ99">
    <cfRule type="expression" dxfId="5674" priority="5358">
      <formula>IF(OR(DZ$39="S / VC-Lot",DZ$39="ST-Lot",DZ$39="PT1",DZ$39="PT2",DZ$39="SOP",DZ$39="SOP + 90 days"),TRUE,FALSE)</formula>
    </cfRule>
    <cfRule type="expression" dxfId="5673" priority="5359">
      <formula>IF(DZ100=TRUE,TRUE,FALSE)</formula>
    </cfRule>
  </conditionalFormatting>
  <conditionalFormatting sqref="DZ101">
    <cfRule type="expression" dxfId="5672" priority="4701">
      <formula>IF(DZ102=TRUE,TRUE,FALSE)</formula>
    </cfRule>
  </conditionalFormatting>
  <conditionalFormatting sqref="DZ103">
    <cfRule type="expression" dxfId="5671" priority="4414">
      <formula>IF(OR(DZ$39="S / VC-Lot",DZ$39="ST-Lot",DZ$39="PT1",DZ$39="PT2",DZ$39="SOP",DZ$39="SOP + 90 days"),TRUE,FALSE)</formula>
    </cfRule>
    <cfRule type="expression" dxfId="5670" priority="4415">
      <formula>IF(DZ104=TRUE,TRUE,FALSE)</formula>
    </cfRule>
  </conditionalFormatting>
  <conditionalFormatting sqref="DZ105">
    <cfRule type="expression" dxfId="5669" priority="3757">
      <formula>IF(DZ106=TRUE,TRUE,FALSE)</formula>
    </cfRule>
  </conditionalFormatting>
  <conditionalFormatting sqref="DZ107">
    <cfRule type="expression" dxfId="5668" priority="3470">
      <formula>IF(OR(DZ$39="S / VC-Lot",DZ$39="ST-Lot",DZ$39="PT1",DZ$39="PT2",DZ$39="SOP",DZ$39="SOP + 90 days"),TRUE,FALSE)</formula>
    </cfRule>
    <cfRule type="expression" dxfId="5667" priority="3471">
      <formula>IF(DZ108=TRUE,TRUE,FALSE)</formula>
    </cfRule>
  </conditionalFormatting>
  <conditionalFormatting sqref="DZ109">
    <cfRule type="expression" dxfId="5666" priority="2813">
      <formula>IF(DZ110=TRUE,TRUE,FALSE)</formula>
    </cfRule>
  </conditionalFormatting>
  <conditionalFormatting sqref="DZ111">
    <cfRule type="expression" dxfId="5665" priority="2527">
      <formula>IF(DZ112=TRUE,TRUE,FALSE)</formula>
    </cfRule>
    <cfRule type="expression" dxfId="5664" priority="2526">
      <formula>IF(OR(DZ$39="S / VC-Lot",DZ$39="ST-Lot",DZ$39="PT1",DZ$39="PT2",DZ$39="SOP",DZ$39="SOP + 90 days"),TRUE,FALSE)</formula>
    </cfRule>
  </conditionalFormatting>
  <conditionalFormatting sqref="DZ113">
    <cfRule type="expression" dxfId="5663" priority="1295">
      <formula>IF(DZ114=TRUE,TRUE,FALSE)</formula>
    </cfRule>
  </conditionalFormatting>
  <conditionalFormatting sqref="DZ115">
    <cfRule type="expression" dxfId="5662" priority="1199">
      <formula>IF(DZ116=TRUE,TRUE,FALSE)</formula>
    </cfRule>
    <cfRule type="expression" dxfId="5661" priority="1198">
      <formula>IF(OR(DZ$39="S / VC-Lot",DZ$39="ST-Lot",DZ$39="PT1",DZ$39="PT2",DZ$39="SOP",DZ$39="SOP + 90 days"),TRUE,FALSE)</formula>
    </cfRule>
  </conditionalFormatting>
  <conditionalFormatting sqref="DZ117">
    <cfRule type="expression" dxfId="5660" priority="1103">
      <formula>IF(DZ118=TRUE,TRUE,FALSE)</formula>
    </cfRule>
  </conditionalFormatting>
  <conditionalFormatting sqref="DZ119">
    <cfRule type="expression" dxfId="5659" priority="1006">
      <formula>IF(OR(DZ$39="S / VC-Lot",DZ$39="ST-Lot",DZ$39="PT1",DZ$39="PT2",DZ$39="SOP",DZ$39="SOP + 90 days"),TRUE,FALSE)</formula>
    </cfRule>
    <cfRule type="expression" dxfId="5658" priority="1007">
      <formula>IF(DZ120=TRUE,TRUE,FALSE)</formula>
    </cfRule>
  </conditionalFormatting>
  <conditionalFormatting sqref="EA45">
    <cfRule type="expression" dxfId="5657" priority="17915">
      <formula>IF(EA46=TRUE,TRUE,FALSE)</formula>
    </cfRule>
  </conditionalFormatting>
  <conditionalFormatting sqref="EA47">
    <cfRule type="expression" dxfId="5656" priority="17629">
      <formula>IF(EA48=TRUE,TRUE,FALSE)</formula>
    </cfRule>
  </conditionalFormatting>
  <conditionalFormatting sqref="EA49">
    <cfRule type="expression" dxfId="5655" priority="16971">
      <formula>IF(EA50=TRUE,TRUE,FALSE)</formula>
    </cfRule>
  </conditionalFormatting>
  <conditionalFormatting sqref="EA51">
    <cfRule type="expression" dxfId="5654" priority="16685">
      <formula>IF(EA52=TRUE,TRUE,FALSE)</formula>
    </cfRule>
  </conditionalFormatting>
  <conditionalFormatting sqref="EA53">
    <cfRule type="expression" dxfId="5653" priority="16027">
      <formula>IF(EA54=TRUE,TRUE,FALSE)</formula>
    </cfRule>
  </conditionalFormatting>
  <conditionalFormatting sqref="EA55">
    <cfRule type="expression" dxfId="5652" priority="15741">
      <formula>IF(EA56=TRUE,TRUE,FALSE)</formula>
    </cfRule>
  </conditionalFormatting>
  <conditionalFormatting sqref="EA57">
    <cfRule type="expression" dxfId="5651" priority="15083">
      <formula>IF(EA58=TRUE,TRUE,FALSE)</formula>
    </cfRule>
  </conditionalFormatting>
  <conditionalFormatting sqref="EA59">
    <cfRule type="expression" dxfId="5650" priority="14797">
      <formula>IF(EA60=TRUE,TRUE,FALSE)</formula>
    </cfRule>
  </conditionalFormatting>
  <conditionalFormatting sqref="EA61">
    <cfRule type="expression" dxfId="5649" priority="14139">
      <formula>IF(EA62=TRUE,TRUE,FALSE)</formula>
    </cfRule>
  </conditionalFormatting>
  <conditionalFormatting sqref="EA63">
    <cfRule type="expression" dxfId="5648" priority="13853">
      <formula>IF(EA64=TRUE,TRUE,FALSE)</formula>
    </cfRule>
  </conditionalFormatting>
  <conditionalFormatting sqref="EA65">
    <cfRule type="expression" dxfId="5647" priority="13195">
      <formula>IF(EA66=TRUE,TRUE,FALSE)</formula>
    </cfRule>
  </conditionalFormatting>
  <conditionalFormatting sqref="EA67">
    <cfRule type="expression" dxfId="5646" priority="12909">
      <formula>IF(EA68=TRUE,TRUE,FALSE)</formula>
    </cfRule>
  </conditionalFormatting>
  <conditionalFormatting sqref="EA69">
    <cfRule type="expression" dxfId="5645" priority="12251">
      <formula>IF(EA70=TRUE,TRUE,FALSE)</formula>
    </cfRule>
  </conditionalFormatting>
  <conditionalFormatting sqref="EA71">
    <cfRule type="expression" dxfId="5644" priority="11965">
      <formula>IF(EA72=TRUE,TRUE,FALSE)</formula>
    </cfRule>
  </conditionalFormatting>
  <conditionalFormatting sqref="EA73">
    <cfRule type="expression" dxfId="5643" priority="11307">
      <formula>IF(EA74=TRUE,TRUE,FALSE)</formula>
    </cfRule>
  </conditionalFormatting>
  <conditionalFormatting sqref="EA75">
    <cfRule type="expression" dxfId="5642" priority="11021">
      <formula>IF(EA76=TRUE,TRUE,FALSE)</formula>
    </cfRule>
  </conditionalFormatting>
  <conditionalFormatting sqref="EA77">
    <cfRule type="expression" dxfId="5641" priority="10363">
      <formula>IF(EA78=TRUE,TRUE,FALSE)</formula>
    </cfRule>
  </conditionalFormatting>
  <conditionalFormatting sqref="EA79">
    <cfRule type="expression" dxfId="5640" priority="10077">
      <formula>IF(EA80=TRUE,TRUE,FALSE)</formula>
    </cfRule>
  </conditionalFormatting>
  <conditionalFormatting sqref="EA81">
    <cfRule type="expression" dxfId="5639" priority="9419">
      <formula>IF(EA82=TRUE,TRUE,FALSE)</formula>
    </cfRule>
  </conditionalFormatting>
  <conditionalFormatting sqref="EA83">
    <cfRule type="expression" dxfId="5638" priority="9133">
      <formula>IF(EA84=TRUE,TRUE,FALSE)</formula>
    </cfRule>
  </conditionalFormatting>
  <conditionalFormatting sqref="EA85">
    <cfRule type="expression" dxfId="5637" priority="8475">
      <formula>IF(EA86=TRUE,TRUE,FALSE)</formula>
    </cfRule>
  </conditionalFormatting>
  <conditionalFormatting sqref="EA87">
    <cfRule type="expression" dxfId="5636" priority="8189">
      <formula>IF(EA88=TRUE,TRUE,FALSE)</formula>
    </cfRule>
  </conditionalFormatting>
  <conditionalFormatting sqref="EA89">
    <cfRule type="expression" dxfId="5635" priority="7531">
      <formula>IF(EA90=TRUE,TRUE,FALSE)</formula>
    </cfRule>
  </conditionalFormatting>
  <conditionalFormatting sqref="EA91">
    <cfRule type="expression" dxfId="5634" priority="7244">
      <formula>IF(OR(EA$39="S / VC-Lot",EA$39="ST-Lot",EA$39="PT1",EA$39="PT2",EA$39="SOP",EA$39="SOP + 90 days"),TRUE,FALSE)</formula>
    </cfRule>
    <cfRule type="expression" dxfId="5633" priority="7245">
      <formula>IF(EA92=TRUE,TRUE,FALSE)</formula>
    </cfRule>
  </conditionalFormatting>
  <conditionalFormatting sqref="EA93">
    <cfRule type="expression" dxfId="5632" priority="6587">
      <formula>IF(EA94=TRUE,TRUE,FALSE)</formula>
    </cfRule>
  </conditionalFormatting>
  <conditionalFormatting sqref="EA95">
    <cfRule type="expression" dxfId="5631" priority="6301">
      <formula>IF(EA96=TRUE,TRUE,FALSE)</formula>
    </cfRule>
    <cfRule type="expression" dxfId="5630" priority="6300">
      <formula>IF(OR(EA$39="S / VC-Lot",EA$39="ST-Lot",EA$39="PT1",EA$39="PT2",EA$39="SOP",EA$39="SOP + 90 days"),TRUE,FALSE)</formula>
    </cfRule>
  </conditionalFormatting>
  <conditionalFormatting sqref="EA97">
    <cfRule type="expression" dxfId="5629" priority="5643">
      <formula>IF(EA98=TRUE,TRUE,FALSE)</formula>
    </cfRule>
  </conditionalFormatting>
  <conditionalFormatting sqref="EA99">
    <cfRule type="expression" dxfId="5628" priority="5357">
      <formula>IF(EA100=TRUE,TRUE,FALSE)</formula>
    </cfRule>
    <cfRule type="expression" dxfId="5627" priority="5356">
      <formula>IF(OR(EA$39="S / VC-Lot",EA$39="ST-Lot",EA$39="PT1",EA$39="PT2",EA$39="SOP",EA$39="SOP + 90 days"),TRUE,FALSE)</formula>
    </cfRule>
  </conditionalFormatting>
  <conditionalFormatting sqref="EA101">
    <cfRule type="expression" dxfId="5626" priority="4699">
      <formula>IF(EA102=TRUE,TRUE,FALSE)</formula>
    </cfRule>
  </conditionalFormatting>
  <conditionalFormatting sqref="EA103">
    <cfRule type="expression" dxfId="5625" priority="4413">
      <formula>IF(EA104=TRUE,TRUE,FALSE)</formula>
    </cfRule>
    <cfRule type="expression" dxfId="5624" priority="4412">
      <formula>IF(OR(EA$39="S / VC-Lot",EA$39="ST-Lot",EA$39="PT1",EA$39="PT2",EA$39="SOP",EA$39="SOP + 90 days"),TRUE,FALSE)</formula>
    </cfRule>
  </conditionalFormatting>
  <conditionalFormatting sqref="EA105">
    <cfRule type="expression" dxfId="5623" priority="3755">
      <formula>IF(EA106=TRUE,TRUE,FALSE)</formula>
    </cfRule>
  </conditionalFormatting>
  <conditionalFormatting sqref="EA107">
    <cfRule type="expression" dxfId="5622" priority="3469">
      <formula>IF(EA108=TRUE,TRUE,FALSE)</formula>
    </cfRule>
    <cfRule type="expression" dxfId="5621" priority="3468">
      <formula>IF(OR(EA$39="S / VC-Lot",EA$39="ST-Lot",EA$39="PT1",EA$39="PT2",EA$39="SOP",EA$39="SOP + 90 days"),TRUE,FALSE)</formula>
    </cfRule>
  </conditionalFormatting>
  <conditionalFormatting sqref="EA109">
    <cfRule type="expression" dxfId="5620" priority="2811">
      <formula>IF(EA110=TRUE,TRUE,FALSE)</formula>
    </cfRule>
  </conditionalFormatting>
  <conditionalFormatting sqref="EA111">
    <cfRule type="expression" dxfId="5619" priority="2524">
      <formula>IF(OR(EA$39="S / VC-Lot",EA$39="ST-Lot",EA$39="PT1",EA$39="PT2",EA$39="SOP",EA$39="SOP + 90 days"),TRUE,FALSE)</formula>
    </cfRule>
    <cfRule type="expression" dxfId="5618" priority="2525">
      <formula>IF(EA112=TRUE,TRUE,FALSE)</formula>
    </cfRule>
  </conditionalFormatting>
  <conditionalFormatting sqref="EA113">
    <cfRule type="expression" dxfId="5617" priority="1293">
      <formula>IF(EA114=TRUE,TRUE,FALSE)</formula>
    </cfRule>
  </conditionalFormatting>
  <conditionalFormatting sqref="EA115">
    <cfRule type="expression" dxfId="5616" priority="1196">
      <formula>IF(OR(EA$39="S / VC-Lot",EA$39="ST-Lot",EA$39="PT1",EA$39="PT2",EA$39="SOP",EA$39="SOP + 90 days"),TRUE,FALSE)</formula>
    </cfRule>
    <cfRule type="expression" dxfId="5615" priority="1197">
      <formula>IF(EA116=TRUE,TRUE,FALSE)</formula>
    </cfRule>
  </conditionalFormatting>
  <conditionalFormatting sqref="EA117">
    <cfRule type="expression" dxfId="5614" priority="1101">
      <formula>IF(EA118=TRUE,TRUE,FALSE)</formula>
    </cfRule>
  </conditionalFormatting>
  <conditionalFormatting sqref="EA119">
    <cfRule type="expression" dxfId="5613" priority="1005">
      <formula>IF(EA120=TRUE,TRUE,FALSE)</formula>
    </cfRule>
    <cfRule type="expression" dxfId="5612" priority="1004">
      <formula>IF(OR(EA$39="S / VC-Lot",EA$39="ST-Lot",EA$39="PT1",EA$39="PT2",EA$39="SOP",EA$39="SOP + 90 days"),TRUE,FALSE)</formula>
    </cfRule>
  </conditionalFormatting>
  <conditionalFormatting sqref="EB45">
    <cfRule type="expression" dxfId="5611" priority="17913">
      <formula>IF(EB46=TRUE,TRUE,FALSE)</formula>
    </cfRule>
  </conditionalFormatting>
  <conditionalFormatting sqref="EB47">
    <cfRule type="expression" dxfId="5610" priority="17627">
      <formula>IF(EB48=TRUE,TRUE,FALSE)</formula>
    </cfRule>
  </conditionalFormatting>
  <conditionalFormatting sqref="EB49">
    <cfRule type="expression" dxfId="5609" priority="16969">
      <formula>IF(EB50=TRUE,TRUE,FALSE)</formula>
    </cfRule>
  </conditionalFormatting>
  <conditionalFormatting sqref="EB51">
    <cfRule type="expression" dxfId="5608" priority="16683">
      <formula>IF(EB52=TRUE,TRUE,FALSE)</formula>
    </cfRule>
  </conditionalFormatting>
  <conditionalFormatting sqref="EB53">
    <cfRule type="expression" dxfId="5607" priority="16025">
      <formula>IF(EB54=TRUE,TRUE,FALSE)</formula>
    </cfRule>
  </conditionalFormatting>
  <conditionalFormatting sqref="EB55">
    <cfRule type="expression" dxfId="5606" priority="15739">
      <formula>IF(EB56=TRUE,TRUE,FALSE)</formula>
    </cfRule>
  </conditionalFormatting>
  <conditionalFormatting sqref="EB57">
    <cfRule type="expression" dxfId="5605" priority="15081">
      <formula>IF(EB58=TRUE,TRUE,FALSE)</formula>
    </cfRule>
  </conditionalFormatting>
  <conditionalFormatting sqref="EB59">
    <cfRule type="expression" dxfId="5604" priority="14795">
      <formula>IF(EB60=TRUE,TRUE,FALSE)</formula>
    </cfRule>
  </conditionalFormatting>
  <conditionalFormatting sqref="EB61">
    <cfRule type="expression" dxfId="5603" priority="14137">
      <formula>IF(EB62=TRUE,TRUE,FALSE)</formula>
    </cfRule>
  </conditionalFormatting>
  <conditionalFormatting sqref="EB63">
    <cfRule type="expression" dxfId="5602" priority="13851">
      <formula>IF(EB64=TRUE,TRUE,FALSE)</formula>
    </cfRule>
  </conditionalFormatting>
  <conditionalFormatting sqref="EB65">
    <cfRule type="expression" dxfId="5601" priority="13193">
      <formula>IF(EB66=TRUE,TRUE,FALSE)</formula>
    </cfRule>
  </conditionalFormatting>
  <conditionalFormatting sqref="EB67">
    <cfRule type="expression" dxfId="5600" priority="12907">
      <formula>IF(EB68=TRUE,TRUE,FALSE)</formula>
    </cfRule>
  </conditionalFormatting>
  <conditionalFormatting sqref="EB69">
    <cfRule type="expression" dxfId="5599" priority="12249">
      <formula>IF(EB70=TRUE,TRUE,FALSE)</formula>
    </cfRule>
  </conditionalFormatting>
  <conditionalFormatting sqref="EB71">
    <cfRule type="expression" dxfId="5598" priority="11963">
      <formula>IF(EB72=TRUE,TRUE,FALSE)</formula>
    </cfRule>
  </conditionalFormatting>
  <conditionalFormatting sqref="EB73">
    <cfRule type="expression" dxfId="5597" priority="11305">
      <formula>IF(EB74=TRUE,TRUE,FALSE)</formula>
    </cfRule>
  </conditionalFormatting>
  <conditionalFormatting sqref="EB75">
    <cfRule type="expression" dxfId="5596" priority="11019">
      <formula>IF(EB76=TRUE,TRUE,FALSE)</formula>
    </cfRule>
  </conditionalFormatting>
  <conditionalFormatting sqref="EB77">
    <cfRule type="expression" dxfId="5595" priority="10361">
      <formula>IF(EB78=TRUE,TRUE,FALSE)</formula>
    </cfRule>
  </conditionalFormatting>
  <conditionalFormatting sqref="EB79">
    <cfRule type="expression" dxfId="5594" priority="10075">
      <formula>IF(EB80=TRUE,TRUE,FALSE)</formula>
    </cfRule>
  </conditionalFormatting>
  <conditionalFormatting sqref="EB81">
    <cfRule type="expression" dxfId="5593" priority="9417">
      <formula>IF(EB82=TRUE,TRUE,FALSE)</formula>
    </cfRule>
  </conditionalFormatting>
  <conditionalFormatting sqref="EB83">
    <cfRule type="expression" dxfId="5592" priority="9131">
      <formula>IF(EB84=TRUE,TRUE,FALSE)</formula>
    </cfRule>
  </conditionalFormatting>
  <conditionalFormatting sqref="EB85">
    <cfRule type="expression" dxfId="5591" priority="8473">
      <formula>IF(EB86=TRUE,TRUE,FALSE)</formula>
    </cfRule>
  </conditionalFormatting>
  <conditionalFormatting sqref="EB87">
    <cfRule type="expression" dxfId="5590" priority="8187">
      <formula>IF(EB88=TRUE,TRUE,FALSE)</formula>
    </cfRule>
  </conditionalFormatting>
  <conditionalFormatting sqref="EB89">
    <cfRule type="expression" dxfId="5589" priority="7529">
      <formula>IF(EB90=TRUE,TRUE,FALSE)</formula>
    </cfRule>
  </conditionalFormatting>
  <conditionalFormatting sqref="EB91">
    <cfRule type="expression" dxfId="5588" priority="7243">
      <formula>IF(EB92=TRUE,TRUE,FALSE)</formula>
    </cfRule>
    <cfRule type="expression" dxfId="5587" priority="7242">
      <formula>IF(OR(EB$39="S / VC-Lot",EB$39="ST-Lot",EB$39="PT1",EB$39="PT2",EB$39="SOP",EB$39="SOP + 90 days"),TRUE,FALSE)</formula>
    </cfRule>
  </conditionalFormatting>
  <conditionalFormatting sqref="EB93">
    <cfRule type="expression" dxfId="5586" priority="6585">
      <formula>IF(EB94=TRUE,TRUE,FALSE)</formula>
    </cfRule>
  </conditionalFormatting>
  <conditionalFormatting sqref="EB95">
    <cfRule type="expression" dxfId="5585" priority="6298">
      <formula>IF(OR(EB$39="S / VC-Lot",EB$39="ST-Lot",EB$39="PT1",EB$39="PT2",EB$39="SOP",EB$39="SOP + 90 days"),TRUE,FALSE)</formula>
    </cfRule>
    <cfRule type="expression" dxfId="5584" priority="6299">
      <formula>IF(EB96=TRUE,TRUE,FALSE)</formula>
    </cfRule>
  </conditionalFormatting>
  <conditionalFormatting sqref="EB97">
    <cfRule type="expression" dxfId="5583" priority="5641">
      <formula>IF(EB98=TRUE,TRUE,FALSE)</formula>
    </cfRule>
  </conditionalFormatting>
  <conditionalFormatting sqref="EB99">
    <cfRule type="expression" dxfId="5582" priority="5355">
      <formula>IF(EB100=TRUE,TRUE,FALSE)</formula>
    </cfRule>
    <cfRule type="expression" dxfId="5581" priority="5354">
      <formula>IF(OR(EB$39="S / VC-Lot",EB$39="ST-Lot",EB$39="PT1",EB$39="PT2",EB$39="SOP",EB$39="SOP + 90 days"),TRUE,FALSE)</formula>
    </cfRule>
  </conditionalFormatting>
  <conditionalFormatting sqref="EB101">
    <cfRule type="expression" dxfId="5580" priority="4697">
      <formula>IF(EB102=TRUE,TRUE,FALSE)</formula>
    </cfRule>
  </conditionalFormatting>
  <conditionalFormatting sqref="EB103">
    <cfRule type="expression" dxfId="5579" priority="4410">
      <formula>IF(OR(EB$39="S / VC-Lot",EB$39="ST-Lot",EB$39="PT1",EB$39="PT2",EB$39="SOP",EB$39="SOP + 90 days"),TRUE,FALSE)</formula>
    </cfRule>
    <cfRule type="expression" dxfId="5578" priority="4411">
      <formula>IF(EB104=TRUE,TRUE,FALSE)</formula>
    </cfRule>
  </conditionalFormatting>
  <conditionalFormatting sqref="EB105">
    <cfRule type="expression" dxfId="5577" priority="3753">
      <formula>IF(EB106=TRUE,TRUE,FALSE)</formula>
    </cfRule>
  </conditionalFormatting>
  <conditionalFormatting sqref="EB107">
    <cfRule type="expression" dxfId="5576" priority="3467">
      <formula>IF(EB108=TRUE,TRUE,FALSE)</formula>
    </cfRule>
    <cfRule type="expression" dxfId="5575" priority="3466">
      <formula>IF(OR(EB$39="S / VC-Lot",EB$39="ST-Lot",EB$39="PT1",EB$39="PT2",EB$39="SOP",EB$39="SOP + 90 days"),TRUE,FALSE)</formula>
    </cfRule>
  </conditionalFormatting>
  <conditionalFormatting sqref="EB109">
    <cfRule type="expression" dxfId="5574" priority="2809">
      <formula>IF(EB110=TRUE,TRUE,FALSE)</formula>
    </cfRule>
  </conditionalFormatting>
  <conditionalFormatting sqref="EB111">
    <cfRule type="expression" dxfId="5573" priority="2523">
      <formula>IF(EB112=TRUE,TRUE,FALSE)</formula>
    </cfRule>
    <cfRule type="expression" dxfId="5572" priority="2522">
      <formula>IF(OR(EB$39="S / VC-Lot",EB$39="ST-Lot",EB$39="PT1",EB$39="PT2",EB$39="SOP",EB$39="SOP + 90 days"),TRUE,FALSE)</formula>
    </cfRule>
  </conditionalFormatting>
  <conditionalFormatting sqref="EB113">
    <cfRule type="expression" dxfId="5571" priority="1291">
      <formula>IF(EB114=TRUE,TRUE,FALSE)</formula>
    </cfRule>
  </conditionalFormatting>
  <conditionalFormatting sqref="EB115">
    <cfRule type="expression" dxfId="5570" priority="1195">
      <formula>IF(EB116=TRUE,TRUE,FALSE)</formula>
    </cfRule>
    <cfRule type="expression" dxfId="5569" priority="1194">
      <formula>IF(OR(EB$39="S / VC-Lot",EB$39="ST-Lot",EB$39="PT1",EB$39="PT2",EB$39="SOP",EB$39="SOP + 90 days"),TRUE,FALSE)</formula>
    </cfRule>
  </conditionalFormatting>
  <conditionalFormatting sqref="EB117">
    <cfRule type="expression" dxfId="5568" priority="1099">
      <formula>IF(EB118=TRUE,TRUE,FALSE)</formula>
    </cfRule>
  </conditionalFormatting>
  <conditionalFormatting sqref="EB119">
    <cfRule type="expression" dxfId="5567" priority="1002">
      <formula>IF(OR(EB$39="S / VC-Lot",EB$39="ST-Lot",EB$39="PT1",EB$39="PT2",EB$39="SOP",EB$39="SOP + 90 days"),TRUE,FALSE)</formula>
    </cfRule>
    <cfRule type="expression" dxfId="5566" priority="1003">
      <formula>IF(EB120=TRUE,TRUE,FALSE)</formula>
    </cfRule>
  </conditionalFormatting>
  <conditionalFormatting sqref="EC45">
    <cfRule type="expression" dxfId="5565" priority="17911">
      <formula>IF(EC46=TRUE,TRUE,FALSE)</formula>
    </cfRule>
  </conditionalFormatting>
  <conditionalFormatting sqref="EC47">
    <cfRule type="expression" dxfId="5564" priority="17625">
      <formula>IF(EC48=TRUE,TRUE,FALSE)</formula>
    </cfRule>
  </conditionalFormatting>
  <conditionalFormatting sqref="EC49">
    <cfRule type="expression" dxfId="5563" priority="16967">
      <formula>IF(EC50=TRUE,TRUE,FALSE)</formula>
    </cfRule>
  </conditionalFormatting>
  <conditionalFormatting sqref="EC51">
    <cfRule type="expression" dxfId="5562" priority="16681">
      <formula>IF(EC52=TRUE,TRUE,FALSE)</formula>
    </cfRule>
  </conditionalFormatting>
  <conditionalFormatting sqref="EC53">
    <cfRule type="expression" dxfId="5561" priority="16023">
      <formula>IF(EC54=TRUE,TRUE,FALSE)</formula>
    </cfRule>
  </conditionalFormatting>
  <conditionalFormatting sqref="EC55">
    <cfRule type="expression" dxfId="5560" priority="15737">
      <formula>IF(EC56=TRUE,TRUE,FALSE)</formula>
    </cfRule>
  </conditionalFormatting>
  <conditionalFormatting sqref="EC57">
    <cfRule type="expression" dxfId="5559" priority="15079">
      <formula>IF(EC58=TRUE,TRUE,FALSE)</formula>
    </cfRule>
  </conditionalFormatting>
  <conditionalFormatting sqref="EC59">
    <cfRule type="expression" dxfId="5558" priority="14793">
      <formula>IF(EC60=TRUE,TRUE,FALSE)</formula>
    </cfRule>
  </conditionalFormatting>
  <conditionalFormatting sqref="EC61">
    <cfRule type="expression" dxfId="5557" priority="14135">
      <formula>IF(EC62=TRUE,TRUE,FALSE)</formula>
    </cfRule>
  </conditionalFormatting>
  <conditionalFormatting sqref="EC63">
    <cfRule type="expression" dxfId="5556" priority="13849">
      <formula>IF(EC64=TRUE,TRUE,FALSE)</formula>
    </cfRule>
  </conditionalFormatting>
  <conditionalFormatting sqref="EC65">
    <cfRule type="expression" dxfId="5555" priority="13191">
      <formula>IF(EC66=TRUE,TRUE,FALSE)</formula>
    </cfRule>
  </conditionalFormatting>
  <conditionalFormatting sqref="EC67">
    <cfRule type="expression" dxfId="5554" priority="12905">
      <formula>IF(EC68=TRUE,TRUE,FALSE)</formula>
    </cfRule>
  </conditionalFormatting>
  <conditionalFormatting sqref="EC69">
    <cfRule type="expression" dxfId="5553" priority="12247">
      <formula>IF(EC70=TRUE,TRUE,FALSE)</formula>
    </cfRule>
  </conditionalFormatting>
  <conditionalFormatting sqref="EC71">
    <cfRule type="expression" dxfId="5552" priority="11961">
      <formula>IF(EC72=TRUE,TRUE,FALSE)</formula>
    </cfRule>
  </conditionalFormatting>
  <conditionalFormatting sqref="EC73">
    <cfRule type="expression" dxfId="5551" priority="11303">
      <formula>IF(EC74=TRUE,TRUE,FALSE)</formula>
    </cfRule>
  </conditionalFormatting>
  <conditionalFormatting sqref="EC75">
    <cfRule type="expression" dxfId="5550" priority="11017">
      <formula>IF(EC76=TRUE,TRUE,FALSE)</formula>
    </cfRule>
  </conditionalFormatting>
  <conditionalFormatting sqref="EC77">
    <cfRule type="expression" dxfId="5549" priority="10359">
      <formula>IF(EC78=TRUE,TRUE,FALSE)</formula>
    </cfRule>
  </conditionalFormatting>
  <conditionalFormatting sqref="EC79">
    <cfRule type="expression" dxfId="5548" priority="10073">
      <formula>IF(EC80=TRUE,TRUE,FALSE)</formula>
    </cfRule>
  </conditionalFormatting>
  <conditionalFormatting sqref="EC81">
    <cfRule type="expression" dxfId="5547" priority="9415">
      <formula>IF(EC82=TRUE,TRUE,FALSE)</formula>
    </cfRule>
  </conditionalFormatting>
  <conditionalFormatting sqref="EC83">
    <cfRule type="expression" dxfId="5546" priority="9129">
      <formula>IF(EC84=TRUE,TRUE,FALSE)</formula>
    </cfRule>
  </conditionalFormatting>
  <conditionalFormatting sqref="EC85">
    <cfRule type="expression" dxfId="5545" priority="8471">
      <formula>IF(EC86=TRUE,TRUE,FALSE)</formula>
    </cfRule>
  </conditionalFormatting>
  <conditionalFormatting sqref="EC87">
    <cfRule type="expression" dxfId="5544" priority="8185">
      <formula>IF(EC88=TRUE,TRUE,FALSE)</formula>
    </cfRule>
  </conditionalFormatting>
  <conditionalFormatting sqref="EC89">
    <cfRule type="expression" dxfId="5543" priority="7527">
      <formula>IF(EC90=TRUE,TRUE,FALSE)</formula>
    </cfRule>
  </conditionalFormatting>
  <conditionalFormatting sqref="EC91">
    <cfRule type="expression" dxfId="5542" priority="7240">
      <formula>IF(OR(EC$39="S / VC-Lot",EC$39="ST-Lot",EC$39="PT1",EC$39="PT2",EC$39="SOP",EC$39="SOP + 90 days"),TRUE,FALSE)</formula>
    </cfRule>
    <cfRule type="expression" dxfId="5541" priority="7241">
      <formula>IF(EC92=TRUE,TRUE,FALSE)</formula>
    </cfRule>
  </conditionalFormatting>
  <conditionalFormatting sqref="EC93">
    <cfRule type="expression" dxfId="5540" priority="6583">
      <formula>IF(EC94=TRUE,TRUE,FALSE)</formula>
    </cfRule>
  </conditionalFormatting>
  <conditionalFormatting sqref="EC95">
    <cfRule type="expression" dxfId="5539" priority="6296">
      <formula>IF(OR(EC$39="S / VC-Lot",EC$39="ST-Lot",EC$39="PT1",EC$39="PT2",EC$39="SOP",EC$39="SOP + 90 days"),TRUE,FALSE)</formula>
    </cfRule>
    <cfRule type="expression" dxfId="5538" priority="6297">
      <formula>IF(EC96=TRUE,TRUE,FALSE)</formula>
    </cfRule>
  </conditionalFormatting>
  <conditionalFormatting sqref="EC97">
    <cfRule type="expression" dxfId="5537" priority="5639">
      <formula>IF(EC98=TRUE,TRUE,FALSE)</formula>
    </cfRule>
  </conditionalFormatting>
  <conditionalFormatting sqref="EC99">
    <cfRule type="expression" dxfId="5536" priority="5353">
      <formula>IF(EC100=TRUE,TRUE,FALSE)</formula>
    </cfRule>
    <cfRule type="expression" dxfId="5535" priority="5352">
      <formula>IF(OR(EC$39="S / VC-Lot",EC$39="ST-Lot",EC$39="PT1",EC$39="PT2",EC$39="SOP",EC$39="SOP + 90 days"),TRUE,FALSE)</formula>
    </cfRule>
  </conditionalFormatting>
  <conditionalFormatting sqref="EC101">
    <cfRule type="expression" dxfId="5534" priority="4695">
      <formula>IF(EC102=TRUE,TRUE,FALSE)</formula>
    </cfRule>
  </conditionalFormatting>
  <conditionalFormatting sqref="EC103">
    <cfRule type="expression" dxfId="5533" priority="4409">
      <formula>IF(EC104=TRUE,TRUE,FALSE)</formula>
    </cfRule>
    <cfRule type="expression" dxfId="5532" priority="4408">
      <formula>IF(OR(EC$39="S / VC-Lot",EC$39="ST-Lot",EC$39="PT1",EC$39="PT2",EC$39="SOP",EC$39="SOP + 90 days"),TRUE,FALSE)</formula>
    </cfRule>
  </conditionalFormatting>
  <conditionalFormatting sqref="EC105">
    <cfRule type="expression" dxfId="5531" priority="3751">
      <formula>IF(EC106=TRUE,TRUE,FALSE)</formula>
    </cfRule>
  </conditionalFormatting>
  <conditionalFormatting sqref="EC107">
    <cfRule type="expression" dxfId="5530" priority="3464">
      <formula>IF(OR(EC$39="S / VC-Lot",EC$39="ST-Lot",EC$39="PT1",EC$39="PT2",EC$39="SOP",EC$39="SOP + 90 days"),TRUE,FALSE)</formula>
    </cfRule>
    <cfRule type="expression" dxfId="5529" priority="3465">
      <formula>IF(EC108=TRUE,TRUE,FALSE)</formula>
    </cfRule>
  </conditionalFormatting>
  <conditionalFormatting sqref="EC109">
    <cfRule type="expression" dxfId="5528" priority="2807">
      <formula>IF(EC110=TRUE,TRUE,FALSE)</formula>
    </cfRule>
  </conditionalFormatting>
  <conditionalFormatting sqref="EC111">
    <cfRule type="expression" dxfId="5527" priority="2520">
      <formula>IF(OR(EC$39="S / VC-Lot",EC$39="ST-Lot",EC$39="PT1",EC$39="PT2",EC$39="SOP",EC$39="SOP + 90 days"),TRUE,FALSE)</formula>
    </cfRule>
    <cfRule type="expression" dxfId="5526" priority="2521">
      <formula>IF(EC112=TRUE,TRUE,FALSE)</formula>
    </cfRule>
  </conditionalFormatting>
  <conditionalFormatting sqref="EC113">
    <cfRule type="expression" dxfId="5525" priority="1289">
      <formula>IF(EC114=TRUE,TRUE,FALSE)</formula>
    </cfRule>
  </conditionalFormatting>
  <conditionalFormatting sqref="EC115">
    <cfRule type="expression" dxfId="5524" priority="1193">
      <formula>IF(EC116=TRUE,TRUE,FALSE)</formula>
    </cfRule>
    <cfRule type="expression" dxfId="5523" priority="1192">
      <formula>IF(OR(EC$39="S / VC-Lot",EC$39="ST-Lot",EC$39="PT1",EC$39="PT2",EC$39="SOP",EC$39="SOP + 90 days"),TRUE,FALSE)</formula>
    </cfRule>
  </conditionalFormatting>
  <conditionalFormatting sqref="EC117">
    <cfRule type="expression" dxfId="5522" priority="1097">
      <formula>IF(EC118=TRUE,TRUE,FALSE)</formula>
    </cfRule>
  </conditionalFormatting>
  <conditionalFormatting sqref="EC119">
    <cfRule type="expression" dxfId="5521" priority="1001">
      <formula>IF(EC120=TRUE,TRUE,FALSE)</formula>
    </cfRule>
    <cfRule type="expression" dxfId="5520" priority="1000">
      <formula>IF(OR(EC$39="S / VC-Lot",EC$39="ST-Lot",EC$39="PT1",EC$39="PT2",EC$39="SOP",EC$39="SOP + 90 days"),TRUE,FALSE)</formula>
    </cfRule>
  </conditionalFormatting>
  <conditionalFormatting sqref="ED45">
    <cfRule type="expression" dxfId="5519" priority="17909">
      <formula>IF(ED46=TRUE,TRUE,FALSE)</formula>
    </cfRule>
  </conditionalFormatting>
  <conditionalFormatting sqref="ED47">
    <cfRule type="expression" dxfId="5518" priority="17623">
      <formula>IF(ED48=TRUE,TRUE,FALSE)</formula>
    </cfRule>
  </conditionalFormatting>
  <conditionalFormatting sqref="ED49">
    <cfRule type="expression" dxfId="5517" priority="16965">
      <formula>IF(ED50=TRUE,TRUE,FALSE)</formula>
    </cfRule>
  </conditionalFormatting>
  <conditionalFormatting sqref="ED51">
    <cfRule type="expression" dxfId="5516" priority="16679">
      <formula>IF(ED52=TRUE,TRUE,FALSE)</formula>
    </cfRule>
  </conditionalFormatting>
  <conditionalFormatting sqref="ED53">
    <cfRule type="expression" dxfId="5515" priority="16021">
      <formula>IF(ED54=TRUE,TRUE,FALSE)</formula>
    </cfRule>
  </conditionalFormatting>
  <conditionalFormatting sqref="ED55">
    <cfRule type="expression" dxfId="5514" priority="15735">
      <formula>IF(ED56=TRUE,TRUE,FALSE)</formula>
    </cfRule>
  </conditionalFormatting>
  <conditionalFormatting sqref="ED57">
    <cfRule type="expression" dxfId="5513" priority="15077">
      <formula>IF(ED58=TRUE,TRUE,FALSE)</formula>
    </cfRule>
  </conditionalFormatting>
  <conditionalFormatting sqref="ED59">
    <cfRule type="expression" dxfId="5512" priority="14791">
      <formula>IF(ED60=TRUE,TRUE,FALSE)</formula>
    </cfRule>
  </conditionalFormatting>
  <conditionalFormatting sqref="ED61">
    <cfRule type="expression" dxfId="5511" priority="14133">
      <formula>IF(ED62=TRUE,TRUE,FALSE)</formula>
    </cfRule>
  </conditionalFormatting>
  <conditionalFormatting sqref="ED63">
    <cfRule type="expression" dxfId="5510" priority="13847">
      <formula>IF(ED64=TRUE,TRUE,FALSE)</formula>
    </cfRule>
  </conditionalFormatting>
  <conditionalFormatting sqref="ED65">
    <cfRule type="expression" dxfId="5509" priority="13189">
      <formula>IF(ED66=TRUE,TRUE,FALSE)</formula>
    </cfRule>
  </conditionalFormatting>
  <conditionalFormatting sqref="ED67">
    <cfRule type="expression" dxfId="5508" priority="12903">
      <formula>IF(ED68=TRUE,TRUE,FALSE)</formula>
    </cfRule>
  </conditionalFormatting>
  <conditionalFormatting sqref="ED69">
    <cfRule type="expression" dxfId="5507" priority="12245">
      <formula>IF(ED70=TRUE,TRUE,FALSE)</formula>
    </cfRule>
  </conditionalFormatting>
  <conditionalFormatting sqref="ED71">
    <cfRule type="expression" dxfId="5506" priority="11959">
      <formula>IF(ED72=TRUE,TRUE,FALSE)</formula>
    </cfRule>
  </conditionalFormatting>
  <conditionalFormatting sqref="ED73">
    <cfRule type="expression" dxfId="5505" priority="11301">
      <formula>IF(ED74=TRUE,TRUE,FALSE)</formula>
    </cfRule>
  </conditionalFormatting>
  <conditionalFormatting sqref="ED75">
    <cfRule type="expression" dxfId="5504" priority="11015">
      <formula>IF(ED76=TRUE,TRUE,FALSE)</formula>
    </cfRule>
  </conditionalFormatting>
  <conditionalFormatting sqref="ED77">
    <cfRule type="expression" dxfId="5503" priority="10357">
      <formula>IF(ED78=TRUE,TRUE,FALSE)</formula>
    </cfRule>
  </conditionalFormatting>
  <conditionalFormatting sqref="ED79">
    <cfRule type="expression" dxfId="5502" priority="10071">
      <formula>IF(ED80=TRUE,TRUE,FALSE)</formula>
    </cfRule>
  </conditionalFormatting>
  <conditionalFormatting sqref="ED81">
    <cfRule type="expression" dxfId="5501" priority="9413">
      <formula>IF(ED82=TRUE,TRUE,FALSE)</formula>
    </cfRule>
  </conditionalFormatting>
  <conditionalFormatting sqref="ED83">
    <cfRule type="expression" dxfId="5500" priority="9127">
      <formula>IF(ED84=TRUE,TRUE,FALSE)</formula>
    </cfRule>
  </conditionalFormatting>
  <conditionalFormatting sqref="ED85">
    <cfRule type="expression" dxfId="5499" priority="8469">
      <formula>IF(ED86=TRUE,TRUE,FALSE)</formula>
    </cfRule>
  </conditionalFormatting>
  <conditionalFormatting sqref="ED87">
    <cfRule type="expression" dxfId="5498" priority="8183">
      <formula>IF(ED88=TRUE,TRUE,FALSE)</formula>
    </cfRule>
  </conditionalFormatting>
  <conditionalFormatting sqref="ED89">
    <cfRule type="expression" dxfId="5497" priority="7525">
      <formula>IF(ED90=TRUE,TRUE,FALSE)</formula>
    </cfRule>
  </conditionalFormatting>
  <conditionalFormatting sqref="ED91">
    <cfRule type="expression" dxfId="5496" priority="7239">
      <formula>IF(ED92=TRUE,TRUE,FALSE)</formula>
    </cfRule>
    <cfRule type="expression" dxfId="5495" priority="7238">
      <formula>IF(OR(ED$39="S / VC-Lot",ED$39="ST-Lot",ED$39="PT1",ED$39="PT2",ED$39="SOP",ED$39="SOP + 90 days"),TRUE,FALSE)</formula>
    </cfRule>
  </conditionalFormatting>
  <conditionalFormatting sqref="ED93">
    <cfRule type="expression" dxfId="5494" priority="6581">
      <formula>IF(ED94=TRUE,TRUE,FALSE)</formula>
    </cfRule>
  </conditionalFormatting>
  <conditionalFormatting sqref="ED95">
    <cfRule type="expression" dxfId="5493" priority="6294">
      <formula>IF(OR(ED$39="S / VC-Lot",ED$39="ST-Lot",ED$39="PT1",ED$39="PT2",ED$39="SOP",ED$39="SOP + 90 days"),TRUE,FALSE)</formula>
    </cfRule>
    <cfRule type="expression" dxfId="5492" priority="6295">
      <formula>IF(ED96=TRUE,TRUE,FALSE)</formula>
    </cfRule>
  </conditionalFormatting>
  <conditionalFormatting sqref="ED97">
    <cfRule type="expression" dxfId="5491" priority="5637">
      <formula>IF(ED98=TRUE,TRUE,FALSE)</formula>
    </cfRule>
  </conditionalFormatting>
  <conditionalFormatting sqref="ED99">
    <cfRule type="expression" dxfId="5490" priority="5351">
      <formula>IF(ED100=TRUE,TRUE,FALSE)</formula>
    </cfRule>
    <cfRule type="expression" dxfId="5489" priority="5350">
      <formula>IF(OR(ED$39="S / VC-Lot",ED$39="ST-Lot",ED$39="PT1",ED$39="PT2",ED$39="SOP",ED$39="SOP + 90 days"),TRUE,FALSE)</formula>
    </cfRule>
  </conditionalFormatting>
  <conditionalFormatting sqref="ED101">
    <cfRule type="expression" dxfId="5488" priority="4693">
      <formula>IF(ED102=TRUE,TRUE,FALSE)</formula>
    </cfRule>
  </conditionalFormatting>
  <conditionalFormatting sqref="ED103">
    <cfRule type="expression" dxfId="5487" priority="4406">
      <formula>IF(OR(ED$39="S / VC-Lot",ED$39="ST-Lot",ED$39="PT1",ED$39="PT2",ED$39="SOP",ED$39="SOP + 90 days"),TRUE,FALSE)</formula>
    </cfRule>
    <cfRule type="expression" dxfId="5486" priority="4407">
      <formula>IF(ED104=TRUE,TRUE,FALSE)</formula>
    </cfRule>
  </conditionalFormatting>
  <conditionalFormatting sqref="ED105">
    <cfRule type="expression" dxfId="5485" priority="3749">
      <formula>IF(ED106=TRUE,TRUE,FALSE)</formula>
    </cfRule>
  </conditionalFormatting>
  <conditionalFormatting sqref="ED107">
    <cfRule type="expression" dxfId="5484" priority="3462">
      <formula>IF(OR(ED$39="S / VC-Lot",ED$39="ST-Lot",ED$39="PT1",ED$39="PT2",ED$39="SOP",ED$39="SOP + 90 days"),TRUE,FALSE)</formula>
    </cfRule>
    <cfRule type="expression" dxfId="5483" priority="3463">
      <formula>IF(ED108=TRUE,TRUE,FALSE)</formula>
    </cfRule>
  </conditionalFormatting>
  <conditionalFormatting sqref="ED109">
    <cfRule type="expression" dxfId="5482" priority="2805">
      <formula>IF(ED110=TRUE,TRUE,FALSE)</formula>
    </cfRule>
  </conditionalFormatting>
  <conditionalFormatting sqref="ED111">
    <cfRule type="expression" dxfId="5481" priority="2519">
      <formula>IF(ED112=TRUE,TRUE,FALSE)</formula>
    </cfRule>
    <cfRule type="expression" dxfId="5480" priority="2518">
      <formula>IF(OR(ED$39="S / VC-Lot",ED$39="ST-Lot",ED$39="PT1",ED$39="PT2",ED$39="SOP",ED$39="SOP + 90 days"),TRUE,FALSE)</formula>
    </cfRule>
  </conditionalFormatting>
  <conditionalFormatting sqref="ED113">
    <cfRule type="expression" dxfId="5479" priority="1287">
      <formula>IF(ED114=TRUE,TRUE,FALSE)</formula>
    </cfRule>
  </conditionalFormatting>
  <conditionalFormatting sqref="ED115">
    <cfRule type="expression" dxfId="5478" priority="1191">
      <formula>IF(ED116=TRUE,TRUE,FALSE)</formula>
    </cfRule>
    <cfRule type="expression" dxfId="5477" priority="1190">
      <formula>IF(OR(ED$39="S / VC-Lot",ED$39="ST-Lot",ED$39="PT1",ED$39="PT2",ED$39="SOP",ED$39="SOP + 90 days"),TRUE,FALSE)</formula>
    </cfRule>
  </conditionalFormatting>
  <conditionalFormatting sqref="ED117">
    <cfRule type="expression" dxfId="5476" priority="1095">
      <formula>IF(ED118=TRUE,TRUE,FALSE)</formula>
    </cfRule>
  </conditionalFormatting>
  <conditionalFormatting sqref="ED119">
    <cfRule type="expression" dxfId="5475" priority="999">
      <formula>IF(ED120=TRUE,TRUE,FALSE)</formula>
    </cfRule>
    <cfRule type="expression" dxfId="5474" priority="998">
      <formula>IF(OR(ED$39="S / VC-Lot",ED$39="ST-Lot",ED$39="PT1",ED$39="PT2",ED$39="SOP",ED$39="SOP + 90 days"),TRUE,FALSE)</formula>
    </cfRule>
  </conditionalFormatting>
  <conditionalFormatting sqref="EE45">
    <cfRule type="expression" dxfId="5473" priority="17907">
      <formula>IF(EE46=TRUE,TRUE,FALSE)</formula>
    </cfRule>
  </conditionalFormatting>
  <conditionalFormatting sqref="EE47">
    <cfRule type="expression" dxfId="5472" priority="17621">
      <formula>IF(EE48=TRUE,TRUE,FALSE)</formula>
    </cfRule>
  </conditionalFormatting>
  <conditionalFormatting sqref="EE49">
    <cfRule type="expression" dxfId="5471" priority="16963">
      <formula>IF(EE50=TRUE,TRUE,FALSE)</formula>
    </cfRule>
  </conditionalFormatting>
  <conditionalFormatting sqref="EE51">
    <cfRule type="expression" dxfId="5470" priority="16677">
      <formula>IF(EE52=TRUE,TRUE,FALSE)</formula>
    </cfRule>
  </conditionalFormatting>
  <conditionalFormatting sqref="EE53">
    <cfRule type="expression" dxfId="5469" priority="16019">
      <formula>IF(EE54=TRUE,TRUE,FALSE)</formula>
    </cfRule>
  </conditionalFormatting>
  <conditionalFormatting sqref="EE55">
    <cfRule type="expression" dxfId="5468" priority="15733">
      <formula>IF(EE56=TRUE,TRUE,FALSE)</formula>
    </cfRule>
  </conditionalFormatting>
  <conditionalFormatting sqref="EE57">
    <cfRule type="expression" dxfId="5467" priority="15075">
      <formula>IF(EE58=TRUE,TRUE,FALSE)</formula>
    </cfRule>
  </conditionalFormatting>
  <conditionalFormatting sqref="EE59">
    <cfRule type="expression" dxfId="5466" priority="14789">
      <formula>IF(EE60=TRUE,TRUE,FALSE)</formula>
    </cfRule>
  </conditionalFormatting>
  <conditionalFormatting sqref="EE61">
    <cfRule type="expression" dxfId="5465" priority="14131">
      <formula>IF(EE62=TRUE,TRUE,FALSE)</formula>
    </cfRule>
  </conditionalFormatting>
  <conditionalFormatting sqref="EE63">
    <cfRule type="expression" dxfId="5464" priority="13845">
      <formula>IF(EE64=TRUE,TRUE,FALSE)</formula>
    </cfRule>
  </conditionalFormatting>
  <conditionalFormatting sqref="EE65">
    <cfRule type="expression" dxfId="5463" priority="13187">
      <formula>IF(EE66=TRUE,TRUE,FALSE)</formula>
    </cfRule>
  </conditionalFormatting>
  <conditionalFormatting sqref="EE67">
    <cfRule type="expression" dxfId="5462" priority="12901">
      <formula>IF(EE68=TRUE,TRUE,FALSE)</formula>
    </cfRule>
  </conditionalFormatting>
  <conditionalFormatting sqref="EE69">
    <cfRule type="expression" dxfId="5461" priority="12243">
      <formula>IF(EE70=TRUE,TRUE,FALSE)</formula>
    </cfRule>
  </conditionalFormatting>
  <conditionalFormatting sqref="EE71">
    <cfRule type="expression" dxfId="5460" priority="11957">
      <formula>IF(EE72=TRUE,TRUE,FALSE)</formula>
    </cfRule>
  </conditionalFormatting>
  <conditionalFormatting sqref="EE73">
    <cfRule type="expression" dxfId="5459" priority="11299">
      <formula>IF(EE74=TRUE,TRUE,FALSE)</formula>
    </cfRule>
  </conditionalFormatting>
  <conditionalFormatting sqref="EE75">
    <cfRule type="expression" dxfId="5458" priority="11013">
      <formula>IF(EE76=TRUE,TRUE,FALSE)</formula>
    </cfRule>
  </conditionalFormatting>
  <conditionalFormatting sqref="EE77">
    <cfRule type="expression" dxfId="5457" priority="10355">
      <formula>IF(EE78=TRUE,TRUE,FALSE)</formula>
    </cfRule>
  </conditionalFormatting>
  <conditionalFormatting sqref="EE79">
    <cfRule type="expression" dxfId="5456" priority="10069">
      <formula>IF(EE80=TRUE,TRUE,FALSE)</formula>
    </cfRule>
  </conditionalFormatting>
  <conditionalFormatting sqref="EE81">
    <cfRule type="expression" dxfId="5455" priority="9411">
      <formula>IF(EE82=TRUE,TRUE,FALSE)</formula>
    </cfRule>
  </conditionalFormatting>
  <conditionalFormatting sqref="EE83">
    <cfRule type="expression" dxfId="5454" priority="9125">
      <formula>IF(EE84=TRUE,TRUE,FALSE)</formula>
    </cfRule>
  </conditionalFormatting>
  <conditionalFormatting sqref="EE85">
    <cfRule type="expression" dxfId="5453" priority="8467">
      <formula>IF(EE86=TRUE,TRUE,FALSE)</formula>
    </cfRule>
  </conditionalFormatting>
  <conditionalFormatting sqref="EE87">
    <cfRule type="expression" dxfId="5452" priority="8181">
      <formula>IF(EE88=TRUE,TRUE,FALSE)</formula>
    </cfRule>
  </conditionalFormatting>
  <conditionalFormatting sqref="EE89">
    <cfRule type="expression" dxfId="5451" priority="7523">
      <formula>IF(EE90=TRUE,TRUE,FALSE)</formula>
    </cfRule>
  </conditionalFormatting>
  <conditionalFormatting sqref="EE91">
    <cfRule type="expression" dxfId="5450" priority="7236">
      <formula>IF(OR(EE$39="S / VC-Lot",EE$39="ST-Lot",EE$39="PT1",EE$39="PT2",EE$39="SOP",EE$39="SOP + 90 days"),TRUE,FALSE)</formula>
    </cfRule>
    <cfRule type="expression" dxfId="5449" priority="7237">
      <formula>IF(EE92=TRUE,TRUE,FALSE)</formula>
    </cfRule>
  </conditionalFormatting>
  <conditionalFormatting sqref="EE93">
    <cfRule type="expression" dxfId="5448" priority="6579">
      <formula>IF(EE94=TRUE,TRUE,FALSE)</formula>
    </cfRule>
  </conditionalFormatting>
  <conditionalFormatting sqref="EE95">
    <cfRule type="expression" dxfId="5447" priority="6293">
      <formula>IF(EE96=TRUE,TRUE,FALSE)</formula>
    </cfRule>
    <cfRule type="expression" dxfId="5446" priority="6292">
      <formula>IF(OR(EE$39="S / VC-Lot",EE$39="ST-Lot",EE$39="PT1",EE$39="PT2",EE$39="SOP",EE$39="SOP + 90 days"),TRUE,FALSE)</formula>
    </cfRule>
  </conditionalFormatting>
  <conditionalFormatting sqref="EE97">
    <cfRule type="expression" dxfId="5445" priority="5635">
      <formula>IF(EE98=TRUE,TRUE,FALSE)</formula>
    </cfRule>
  </conditionalFormatting>
  <conditionalFormatting sqref="EE99">
    <cfRule type="expression" dxfId="5444" priority="5348">
      <formula>IF(OR(EE$39="S / VC-Lot",EE$39="ST-Lot",EE$39="PT1",EE$39="PT2",EE$39="SOP",EE$39="SOP + 90 days"),TRUE,FALSE)</formula>
    </cfRule>
    <cfRule type="expression" dxfId="5443" priority="5349">
      <formula>IF(EE100=TRUE,TRUE,FALSE)</formula>
    </cfRule>
  </conditionalFormatting>
  <conditionalFormatting sqref="EE101">
    <cfRule type="expression" dxfId="5442" priority="4691">
      <formula>IF(EE102=TRUE,TRUE,FALSE)</formula>
    </cfRule>
  </conditionalFormatting>
  <conditionalFormatting sqref="EE103">
    <cfRule type="expression" dxfId="5441" priority="4404">
      <formula>IF(OR(EE$39="S / VC-Lot",EE$39="ST-Lot",EE$39="PT1",EE$39="PT2",EE$39="SOP",EE$39="SOP + 90 days"),TRUE,FALSE)</formula>
    </cfRule>
    <cfRule type="expression" dxfId="5440" priority="4405">
      <formula>IF(EE104=TRUE,TRUE,FALSE)</formula>
    </cfRule>
  </conditionalFormatting>
  <conditionalFormatting sqref="EE105">
    <cfRule type="expression" dxfId="5439" priority="3747">
      <formula>IF(EE106=TRUE,TRUE,FALSE)</formula>
    </cfRule>
  </conditionalFormatting>
  <conditionalFormatting sqref="EE107">
    <cfRule type="expression" dxfId="5438" priority="3460">
      <formula>IF(OR(EE$39="S / VC-Lot",EE$39="ST-Lot",EE$39="PT1",EE$39="PT2",EE$39="SOP",EE$39="SOP + 90 days"),TRUE,FALSE)</formula>
    </cfRule>
    <cfRule type="expression" dxfId="5437" priority="3461">
      <formula>IF(EE108=TRUE,TRUE,FALSE)</formula>
    </cfRule>
  </conditionalFormatting>
  <conditionalFormatting sqref="EE109">
    <cfRule type="expression" dxfId="5436" priority="2803">
      <formula>IF(EE110=TRUE,TRUE,FALSE)</formula>
    </cfRule>
  </conditionalFormatting>
  <conditionalFormatting sqref="EE111">
    <cfRule type="expression" dxfId="5435" priority="2516">
      <formula>IF(OR(EE$39="S / VC-Lot",EE$39="ST-Lot",EE$39="PT1",EE$39="PT2",EE$39="SOP",EE$39="SOP + 90 days"),TRUE,FALSE)</formula>
    </cfRule>
    <cfRule type="expression" dxfId="5434" priority="2517">
      <formula>IF(EE112=TRUE,TRUE,FALSE)</formula>
    </cfRule>
  </conditionalFormatting>
  <conditionalFormatting sqref="EE113">
    <cfRule type="expression" dxfId="5433" priority="1285">
      <formula>IF(EE114=TRUE,TRUE,FALSE)</formula>
    </cfRule>
  </conditionalFormatting>
  <conditionalFormatting sqref="EE115">
    <cfRule type="expression" dxfId="5432" priority="1188">
      <formula>IF(OR(EE$39="S / VC-Lot",EE$39="ST-Lot",EE$39="PT1",EE$39="PT2",EE$39="SOP",EE$39="SOP + 90 days"),TRUE,FALSE)</formula>
    </cfRule>
    <cfRule type="expression" dxfId="5431" priority="1189">
      <formula>IF(EE116=TRUE,TRUE,FALSE)</formula>
    </cfRule>
  </conditionalFormatting>
  <conditionalFormatting sqref="EE117">
    <cfRule type="expression" dxfId="5430" priority="1093">
      <formula>IF(EE118=TRUE,TRUE,FALSE)</formula>
    </cfRule>
  </conditionalFormatting>
  <conditionalFormatting sqref="EE119">
    <cfRule type="expression" dxfId="5429" priority="997">
      <formula>IF(EE120=TRUE,TRUE,FALSE)</formula>
    </cfRule>
    <cfRule type="expression" dxfId="5428" priority="996">
      <formula>IF(OR(EE$39="S / VC-Lot",EE$39="ST-Lot",EE$39="PT1",EE$39="PT2",EE$39="SOP",EE$39="SOP + 90 days"),TRUE,FALSE)</formula>
    </cfRule>
  </conditionalFormatting>
  <conditionalFormatting sqref="EF45">
    <cfRule type="expression" dxfId="5427" priority="17905">
      <formula>IF(EF46=TRUE,TRUE,FALSE)</formula>
    </cfRule>
  </conditionalFormatting>
  <conditionalFormatting sqref="EF47">
    <cfRule type="expression" dxfId="5426" priority="17619">
      <formula>IF(EF48=TRUE,TRUE,FALSE)</formula>
    </cfRule>
  </conditionalFormatting>
  <conditionalFormatting sqref="EF49">
    <cfRule type="expression" dxfId="5425" priority="16961">
      <formula>IF(EF50=TRUE,TRUE,FALSE)</formula>
    </cfRule>
  </conditionalFormatting>
  <conditionalFormatting sqref="EF51">
    <cfRule type="expression" dxfId="5424" priority="16675">
      <formula>IF(EF52=TRUE,TRUE,FALSE)</formula>
    </cfRule>
  </conditionalFormatting>
  <conditionalFormatting sqref="EF53">
    <cfRule type="expression" dxfId="5423" priority="16017">
      <formula>IF(EF54=TRUE,TRUE,FALSE)</formula>
    </cfRule>
  </conditionalFormatting>
  <conditionalFormatting sqref="EF55">
    <cfRule type="expression" dxfId="5422" priority="15731">
      <formula>IF(EF56=TRUE,TRUE,FALSE)</formula>
    </cfRule>
  </conditionalFormatting>
  <conditionalFormatting sqref="EF57">
    <cfRule type="expression" dxfId="5421" priority="15073">
      <formula>IF(EF58=TRUE,TRUE,FALSE)</formula>
    </cfRule>
  </conditionalFormatting>
  <conditionalFormatting sqref="EF59">
    <cfRule type="expression" dxfId="5420" priority="14787">
      <formula>IF(EF60=TRUE,TRUE,FALSE)</formula>
    </cfRule>
  </conditionalFormatting>
  <conditionalFormatting sqref="EF61">
    <cfRule type="expression" dxfId="5419" priority="14129">
      <formula>IF(EF62=TRUE,TRUE,FALSE)</formula>
    </cfRule>
  </conditionalFormatting>
  <conditionalFormatting sqref="EF63">
    <cfRule type="expression" dxfId="5418" priority="13843">
      <formula>IF(EF64=TRUE,TRUE,FALSE)</formula>
    </cfRule>
  </conditionalFormatting>
  <conditionalFormatting sqref="EF65">
    <cfRule type="expression" dxfId="5417" priority="13185">
      <formula>IF(EF66=TRUE,TRUE,FALSE)</formula>
    </cfRule>
  </conditionalFormatting>
  <conditionalFormatting sqref="EF67">
    <cfRule type="expression" dxfId="5416" priority="12899">
      <formula>IF(EF68=TRUE,TRUE,FALSE)</formula>
    </cfRule>
  </conditionalFormatting>
  <conditionalFormatting sqref="EF69">
    <cfRule type="expression" dxfId="5415" priority="12241">
      <formula>IF(EF70=TRUE,TRUE,FALSE)</formula>
    </cfRule>
  </conditionalFormatting>
  <conditionalFormatting sqref="EF71">
    <cfRule type="expression" dxfId="5414" priority="11955">
      <formula>IF(EF72=TRUE,TRUE,FALSE)</formula>
    </cfRule>
  </conditionalFormatting>
  <conditionalFormatting sqref="EF73">
    <cfRule type="expression" dxfId="5413" priority="11297">
      <formula>IF(EF74=TRUE,TRUE,FALSE)</formula>
    </cfRule>
  </conditionalFormatting>
  <conditionalFormatting sqref="EF75">
    <cfRule type="expression" dxfId="5412" priority="11011">
      <formula>IF(EF76=TRUE,TRUE,FALSE)</formula>
    </cfRule>
  </conditionalFormatting>
  <conditionalFormatting sqref="EF77">
    <cfRule type="expression" dxfId="5411" priority="10353">
      <formula>IF(EF78=TRUE,TRUE,FALSE)</formula>
    </cfRule>
  </conditionalFormatting>
  <conditionalFormatting sqref="EF79">
    <cfRule type="expression" dxfId="5410" priority="10067">
      <formula>IF(EF80=TRUE,TRUE,FALSE)</formula>
    </cfRule>
  </conditionalFormatting>
  <conditionalFormatting sqref="EF81">
    <cfRule type="expression" dxfId="5409" priority="9409">
      <formula>IF(EF82=TRUE,TRUE,FALSE)</formula>
    </cfRule>
  </conditionalFormatting>
  <conditionalFormatting sqref="EF83">
    <cfRule type="expression" dxfId="5408" priority="9123">
      <formula>IF(EF84=TRUE,TRUE,FALSE)</formula>
    </cfRule>
  </conditionalFormatting>
  <conditionalFormatting sqref="EF85">
    <cfRule type="expression" dxfId="5407" priority="8465">
      <formula>IF(EF86=TRUE,TRUE,FALSE)</formula>
    </cfRule>
  </conditionalFormatting>
  <conditionalFormatting sqref="EF87">
    <cfRule type="expression" dxfId="5406" priority="8179">
      <formula>IF(EF88=TRUE,TRUE,FALSE)</formula>
    </cfRule>
  </conditionalFormatting>
  <conditionalFormatting sqref="EF89">
    <cfRule type="expression" dxfId="5405" priority="7521">
      <formula>IF(EF90=TRUE,TRUE,FALSE)</formula>
    </cfRule>
  </conditionalFormatting>
  <conditionalFormatting sqref="EF91">
    <cfRule type="expression" dxfId="5404" priority="7234">
      <formula>IF(OR(EF$39="S / VC-Lot",EF$39="ST-Lot",EF$39="PT1",EF$39="PT2",EF$39="SOP",EF$39="SOP + 90 days"),TRUE,FALSE)</formula>
    </cfRule>
    <cfRule type="expression" dxfId="5403" priority="7235">
      <formula>IF(EF92=TRUE,TRUE,FALSE)</formula>
    </cfRule>
  </conditionalFormatting>
  <conditionalFormatting sqref="EF93">
    <cfRule type="expression" dxfId="5402" priority="6577">
      <formula>IF(EF94=TRUE,TRUE,FALSE)</formula>
    </cfRule>
  </conditionalFormatting>
  <conditionalFormatting sqref="EF95">
    <cfRule type="expression" dxfId="5401" priority="6291">
      <formula>IF(EF96=TRUE,TRUE,FALSE)</formula>
    </cfRule>
    <cfRule type="expression" dxfId="5400" priority="6290">
      <formula>IF(OR(EF$39="S / VC-Lot",EF$39="ST-Lot",EF$39="PT1",EF$39="PT2",EF$39="SOP",EF$39="SOP + 90 days"),TRUE,FALSE)</formula>
    </cfRule>
  </conditionalFormatting>
  <conditionalFormatting sqref="EF97">
    <cfRule type="expression" dxfId="5399" priority="5633">
      <formula>IF(EF98=TRUE,TRUE,FALSE)</formula>
    </cfRule>
  </conditionalFormatting>
  <conditionalFormatting sqref="EF99">
    <cfRule type="expression" dxfId="5398" priority="5347">
      <formula>IF(EF100=TRUE,TRUE,FALSE)</formula>
    </cfRule>
    <cfRule type="expression" dxfId="5397" priority="5346">
      <formula>IF(OR(EF$39="S / VC-Lot",EF$39="ST-Lot",EF$39="PT1",EF$39="PT2",EF$39="SOP",EF$39="SOP + 90 days"),TRUE,FALSE)</formula>
    </cfRule>
  </conditionalFormatting>
  <conditionalFormatting sqref="EF101">
    <cfRule type="expression" dxfId="5396" priority="4689">
      <formula>IF(EF102=TRUE,TRUE,FALSE)</formula>
    </cfRule>
  </conditionalFormatting>
  <conditionalFormatting sqref="EF103">
    <cfRule type="expression" dxfId="5395" priority="4403">
      <formula>IF(EF104=TRUE,TRUE,FALSE)</formula>
    </cfRule>
    <cfRule type="expression" dxfId="5394" priority="4402">
      <formula>IF(OR(EF$39="S / VC-Lot",EF$39="ST-Lot",EF$39="PT1",EF$39="PT2",EF$39="SOP",EF$39="SOP + 90 days"),TRUE,FALSE)</formula>
    </cfRule>
  </conditionalFormatting>
  <conditionalFormatting sqref="EF105">
    <cfRule type="expression" dxfId="5393" priority="3745">
      <formula>IF(EF106=TRUE,TRUE,FALSE)</formula>
    </cfRule>
  </conditionalFormatting>
  <conditionalFormatting sqref="EF107">
    <cfRule type="expression" dxfId="5392" priority="3459">
      <formula>IF(EF108=TRUE,TRUE,FALSE)</formula>
    </cfRule>
    <cfRule type="expression" dxfId="5391" priority="3458">
      <formula>IF(OR(EF$39="S / VC-Lot",EF$39="ST-Lot",EF$39="PT1",EF$39="PT2",EF$39="SOP",EF$39="SOP + 90 days"),TRUE,FALSE)</formula>
    </cfRule>
  </conditionalFormatting>
  <conditionalFormatting sqref="EF109">
    <cfRule type="expression" dxfId="5390" priority="2801">
      <formula>IF(EF110=TRUE,TRUE,FALSE)</formula>
    </cfRule>
  </conditionalFormatting>
  <conditionalFormatting sqref="EF111">
    <cfRule type="expression" dxfId="5389" priority="2515">
      <formula>IF(EF112=TRUE,TRUE,FALSE)</formula>
    </cfRule>
    <cfRule type="expression" dxfId="5388" priority="2514">
      <formula>IF(OR(EF$39="S / VC-Lot",EF$39="ST-Lot",EF$39="PT1",EF$39="PT2",EF$39="SOP",EF$39="SOP + 90 days"),TRUE,FALSE)</formula>
    </cfRule>
  </conditionalFormatting>
  <conditionalFormatting sqref="EF113">
    <cfRule type="expression" dxfId="5387" priority="1283">
      <formula>IF(EF114=TRUE,TRUE,FALSE)</formula>
    </cfRule>
  </conditionalFormatting>
  <conditionalFormatting sqref="EF115">
    <cfRule type="expression" dxfId="5386" priority="1186">
      <formula>IF(OR(EF$39="S / VC-Lot",EF$39="ST-Lot",EF$39="PT1",EF$39="PT2",EF$39="SOP",EF$39="SOP + 90 days"),TRUE,FALSE)</formula>
    </cfRule>
    <cfRule type="expression" dxfId="5385" priority="1187">
      <formula>IF(EF116=TRUE,TRUE,FALSE)</formula>
    </cfRule>
  </conditionalFormatting>
  <conditionalFormatting sqref="EF117">
    <cfRule type="expression" dxfId="5384" priority="1091">
      <formula>IF(EF118=TRUE,TRUE,FALSE)</formula>
    </cfRule>
  </conditionalFormatting>
  <conditionalFormatting sqref="EF119">
    <cfRule type="expression" dxfId="5383" priority="995">
      <formula>IF(EF120=TRUE,TRUE,FALSE)</formula>
    </cfRule>
    <cfRule type="expression" dxfId="5382" priority="994">
      <formula>IF(OR(EF$39="S / VC-Lot",EF$39="ST-Lot",EF$39="PT1",EF$39="PT2",EF$39="SOP",EF$39="SOP + 90 days"),TRUE,FALSE)</formula>
    </cfRule>
  </conditionalFormatting>
  <conditionalFormatting sqref="EG45">
    <cfRule type="expression" dxfId="5381" priority="17903">
      <formula>IF(EG46=TRUE,TRUE,FALSE)</formula>
    </cfRule>
  </conditionalFormatting>
  <conditionalFormatting sqref="EG47">
    <cfRule type="expression" dxfId="5380" priority="17617">
      <formula>IF(EG48=TRUE,TRUE,FALSE)</formula>
    </cfRule>
  </conditionalFormatting>
  <conditionalFormatting sqref="EG49">
    <cfRule type="expression" dxfId="5379" priority="16959">
      <formula>IF(EG50=TRUE,TRUE,FALSE)</formula>
    </cfRule>
  </conditionalFormatting>
  <conditionalFormatting sqref="EG51">
    <cfRule type="expression" dxfId="5378" priority="16673">
      <formula>IF(EG52=TRUE,TRUE,FALSE)</formula>
    </cfRule>
  </conditionalFormatting>
  <conditionalFormatting sqref="EG53">
    <cfRule type="expression" dxfId="5377" priority="16015">
      <formula>IF(EG54=TRUE,TRUE,FALSE)</formula>
    </cfRule>
  </conditionalFormatting>
  <conditionalFormatting sqref="EG55">
    <cfRule type="expression" dxfId="5376" priority="15729">
      <formula>IF(EG56=TRUE,TRUE,FALSE)</formula>
    </cfRule>
  </conditionalFormatting>
  <conditionalFormatting sqref="EG57">
    <cfRule type="expression" dxfId="5375" priority="15071">
      <formula>IF(EG58=TRUE,TRUE,FALSE)</formula>
    </cfRule>
  </conditionalFormatting>
  <conditionalFormatting sqref="EG59">
    <cfRule type="expression" dxfId="5374" priority="14785">
      <formula>IF(EG60=TRUE,TRUE,FALSE)</formula>
    </cfRule>
  </conditionalFormatting>
  <conditionalFormatting sqref="EG61">
    <cfRule type="expression" dxfId="5373" priority="14127">
      <formula>IF(EG62=TRUE,TRUE,FALSE)</formula>
    </cfRule>
  </conditionalFormatting>
  <conditionalFormatting sqref="EG63">
    <cfRule type="expression" dxfId="5372" priority="13841">
      <formula>IF(EG64=TRUE,TRUE,FALSE)</formula>
    </cfRule>
  </conditionalFormatting>
  <conditionalFormatting sqref="EG65">
    <cfRule type="expression" dxfId="5371" priority="13183">
      <formula>IF(EG66=TRUE,TRUE,FALSE)</formula>
    </cfRule>
  </conditionalFormatting>
  <conditionalFormatting sqref="EG67">
    <cfRule type="expression" dxfId="5370" priority="12897">
      <formula>IF(EG68=TRUE,TRUE,FALSE)</formula>
    </cfRule>
  </conditionalFormatting>
  <conditionalFormatting sqref="EG69">
    <cfRule type="expression" dxfId="5369" priority="12239">
      <formula>IF(EG70=TRUE,TRUE,FALSE)</formula>
    </cfRule>
  </conditionalFormatting>
  <conditionalFormatting sqref="EG71">
    <cfRule type="expression" dxfId="5368" priority="11953">
      <formula>IF(EG72=TRUE,TRUE,FALSE)</formula>
    </cfRule>
  </conditionalFormatting>
  <conditionalFormatting sqref="EG73">
    <cfRule type="expression" dxfId="5367" priority="11295">
      <formula>IF(EG74=TRUE,TRUE,FALSE)</formula>
    </cfRule>
  </conditionalFormatting>
  <conditionalFormatting sqref="EG75">
    <cfRule type="expression" dxfId="5366" priority="11009">
      <formula>IF(EG76=TRUE,TRUE,FALSE)</formula>
    </cfRule>
  </conditionalFormatting>
  <conditionalFormatting sqref="EG77">
    <cfRule type="expression" dxfId="5365" priority="10351">
      <formula>IF(EG78=TRUE,TRUE,FALSE)</formula>
    </cfRule>
  </conditionalFormatting>
  <conditionalFormatting sqref="EG79">
    <cfRule type="expression" dxfId="5364" priority="10065">
      <formula>IF(EG80=TRUE,TRUE,FALSE)</formula>
    </cfRule>
  </conditionalFormatting>
  <conditionalFormatting sqref="EG81">
    <cfRule type="expression" dxfId="5363" priority="9407">
      <formula>IF(EG82=TRUE,TRUE,FALSE)</formula>
    </cfRule>
  </conditionalFormatting>
  <conditionalFormatting sqref="EG83">
    <cfRule type="expression" dxfId="5362" priority="9121">
      <formula>IF(EG84=TRUE,TRUE,FALSE)</formula>
    </cfRule>
  </conditionalFormatting>
  <conditionalFormatting sqref="EG85">
    <cfRule type="expression" dxfId="5361" priority="8463">
      <formula>IF(EG86=TRUE,TRUE,FALSE)</formula>
    </cfRule>
  </conditionalFormatting>
  <conditionalFormatting sqref="EG87">
    <cfRule type="expression" dxfId="5360" priority="8177">
      <formula>IF(EG88=TRUE,TRUE,FALSE)</formula>
    </cfRule>
  </conditionalFormatting>
  <conditionalFormatting sqref="EG89">
    <cfRule type="expression" dxfId="5359" priority="7519">
      <formula>IF(EG90=TRUE,TRUE,FALSE)</formula>
    </cfRule>
  </conditionalFormatting>
  <conditionalFormatting sqref="EG91">
    <cfRule type="expression" dxfId="5358" priority="7232">
      <formula>IF(OR(EG$39="S / VC-Lot",EG$39="ST-Lot",EG$39="PT1",EG$39="PT2",EG$39="SOP",EG$39="SOP + 90 days"),TRUE,FALSE)</formula>
    </cfRule>
    <cfRule type="expression" dxfId="5357" priority="7233">
      <formula>IF(EG92=TRUE,TRUE,FALSE)</formula>
    </cfRule>
  </conditionalFormatting>
  <conditionalFormatting sqref="EG93">
    <cfRule type="expression" dxfId="5356" priority="6575">
      <formula>IF(EG94=TRUE,TRUE,FALSE)</formula>
    </cfRule>
  </conditionalFormatting>
  <conditionalFormatting sqref="EG95">
    <cfRule type="expression" dxfId="5355" priority="6289">
      <formula>IF(EG96=TRUE,TRUE,FALSE)</formula>
    </cfRule>
    <cfRule type="expression" dxfId="5354" priority="6288">
      <formula>IF(OR(EG$39="S / VC-Lot",EG$39="ST-Lot",EG$39="PT1",EG$39="PT2",EG$39="SOP",EG$39="SOP + 90 days"),TRUE,FALSE)</formula>
    </cfRule>
  </conditionalFormatting>
  <conditionalFormatting sqref="EG97">
    <cfRule type="expression" dxfId="5353" priority="5631">
      <formula>IF(EG98=TRUE,TRUE,FALSE)</formula>
    </cfRule>
  </conditionalFormatting>
  <conditionalFormatting sqref="EG99">
    <cfRule type="expression" dxfId="5352" priority="5344">
      <formula>IF(OR(EG$39="S / VC-Lot",EG$39="ST-Lot",EG$39="PT1",EG$39="PT2",EG$39="SOP",EG$39="SOP + 90 days"),TRUE,FALSE)</formula>
    </cfRule>
    <cfRule type="expression" dxfId="5351" priority="5345">
      <formula>IF(EG100=TRUE,TRUE,FALSE)</formula>
    </cfRule>
  </conditionalFormatting>
  <conditionalFormatting sqref="EG101">
    <cfRule type="expression" dxfId="5350" priority="4687">
      <formula>IF(EG102=TRUE,TRUE,FALSE)</formula>
    </cfRule>
  </conditionalFormatting>
  <conditionalFormatting sqref="EG103">
    <cfRule type="expression" dxfId="5349" priority="4401">
      <formula>IF(EG104=TRUE,TRUE,FALSE)</formula>
    </cfRule>
    <cfRule type="expression" dxfId="5348" priority="4400">
      <formula>IF(OR(EG$39="S / VC-Lot",EG$39="ST-Lot",EG$39="PT1",EG$39="PT2",EG$39="SOP",EG$39="SOP + 90 days"),TRUE,FALSE)</formula>
    </cfRule>
  </conditionalFormatting>
  <conditionalFormatting sqref="EG105">
    <cfRule type="expression" dxfId="5347" priority="3743">
      <formula>IF(EG106=TRUE,TRUE,FALSE)</formula>
    </cfRule>
  </conditionalFormatting>
  <conditionalFormatting sqref="EG107">
    <cfRule type="expression" dxfId="5346" priority="3457">
      <formula>IF(EG108=TRUE,TRUE,FALSE)</formula>
    </cfRule>
    <cfRule type="expression" dxfId="5345" priority="3456">
      <formula>IF(OR(EG$39="S / VC-Lot",EG$39="ST-Lot",EG$39="PT1",EG$39="PT2",EG$39="SOP",EG$39="SOP + 90 days"),TRUE,FALSE)</formula>
    </cfRule>
  </conditionalFormatting>
  <conditionalFormatting sqref="EG109">
    <cfRule type="expression" dxfId="5344" priority="2799">
      <formula>IF(EG110=TRUE,TRUE,FALSE)</formula>
    </cfRule>
  </conditionalFormatting>
  <conditionalFormatting sqref="EG111">
    <cfRule type="expression" dxfId="5343" priority="2512">
      <formula>IF(OR(EG$39="S / VC-Lot",EG$39="ST-Lot",EG$39="PT1",EG$39="PT2",EG$39="SOP",EG$39="SOP + 90 days"),TRUE,FALSE)</formula>
    </cfRule>
    <cfRule type="expression" dxfId="5342" priority="2513">
      <formula>IF(EG112=TRUE,TRUE,FALSE)</formula>
    </cfRule>
  </conditionalFormatting>
  <conditionalFormatting sqref="EG113">
    <cfRule type="expression" dxfId="5341" priority="1281">
      <formula>IF(EG114=TRUE,TRUE,FALSE)</formula>
    </cfRule>
  </conditionalFormatting>
  <conditionalFormatting sqref="EG115">
    <cfRule type="expression" dxfId="5340" priority="1184">
      <formula>IF(OR(EG$39="S / VC-Lot",EG$39="ST-Lot",EG$39="PT1",EG$39="PT2",EG$39="SOP",EG$39="SOP + 90 days"),TRUE,FALSE)</formula>
    </cfRule>
    <cfRule type="expression" dxfId="5339" priority="1185">
      <formula>IF(EG116=TRUE,TRUE,FALSE)</formula>
    </cfRule>
  </conditionalFormatting>
  <conditionalFormatting sqref="EG117">
    <cfRule type="expression" dxfId="5338" priority="1089">
      <formula>IF(EG118=TRUE,TRUE,FALSE)</formula>
    </cfRule>
  </conditionalFormatting>
  <conditionalFormatting sqref="EG119">
    <cfRule type="expression" dxfId="5337" priority="993">
      <formula>IF(EG120=TRUE,TRUE,FALSE)</formula>
    </cfRule>
    <cfRule type="expression" dxfId="5336" priority="992">
      <formula>IF(OR(EG$39="S / VC-Lot",EG$39="ST-Lot",EG$39="PT1",EG$39="PT2",EG$39="SOP",EG$39="SOP + 90 days"),TRUE,FALSE)</formula>
    </cfRule>
  </conditionalFormatting>
  <conditionalFormatting sqref="EH45">
    <cfRule type="expression" dxfId="5335" priority="17901">
      <formula>IF(EH46=TRUE,TRUE,FALSE)</formula>
    </cfRule>
  </conditionalFormatting>
  <conditionalFormatting sqref="EH47">
    <cfRule type="expression" dxfId="5334" priority="17615">
      <formula>IF(EH48=TRUE,TRUE,FALSE)</formula>
    </cfRule>
  </conditionalFormatting>
  <conditionalFormatting sqref="EH49">
    <cfRule type="expression" dxfId="5333" priority="16957">
      <formula>IF(EH50=TRUE,TRUE,FALSE)</formula>
    </cfRule>
  </conditionalFormatting>
  <conditionalFormatting sqref="EH51">
    <cfRule type="expression" dxfId="5332" priority="16671">
      <formula>IF(EH52=TRUE,TRUE,FALSE)</formula>
    </cfRule>
  </conditionalFormatting>
  <conditionalFormatting sqref="EH53">
    <cfRule type="expression" dxfId="5331" priority="16013">
      <formula>IF(EH54=TRUE,TRUE,FALSE)</formula>
    </cfRule>
  </conditionalFormatting>
  <conditionalFormatting sqref="EH55">
    <cfRule type="expression" dxfId="5330" priority="15727">
      <formula>IF(EH56=TRUE,TRUE,FALSE)</formula>
    </cfRule>
  </conditionalFormatting>
  <conditionalFormatting sqref="EH57">
    <cfRule type="expression" dxfId="5329" priority="15069">
      <formula>IF(EH58=TRUE,TRUE,FALSE)</formula>
    </cfRule>
  </conditionalFormatting>
  <conditionalFormatting sqref="EH59">
    <cfRule type="expression" dxfId="5328" priority="14783">
      <formula>IF(EH60=TRUE,TRUE,FALSE)</formula>
    </cfRule>
  </conditionalFormatting>
  <conditionalFormatting sqref="EH61">
    <cfRule type="expression" dxfId="5327" priority="14125">
      <formula>IF(EH62=TRUE,TRUE,FALSE)</formula>
    </cfRule>
  </conditionalFormatting>
  <conditionalFormatting sqref="EH63">
    <cfRule type="expression" dxfId="5326" priority="13839">
      <formula>IF(EH64=TRUE,TRUE,FALSE)</formula>
    </cfRule>
  </conditionalFormatting>
  <conditionalFormatting sqref="EH65">
    <cfRule type="expression" dxfId="5325" priority="13181">
      <formula>IF(EH66=TRUE,TRUE,FALSE)</formula>
    </cfRule>
  </conditionalFormatting>
  <conditionalFormatting sqref="EH67">
    <cfRule type="expression" dxfId="5324" priority="12895">
      <formula>IF(EH68=TRUE,TRUE,FALSE)</formula>
    </cfRule>
  </conditionalFormatting>
  <conditionalFormatting sqref="EH69">
    <cfRule type="expression" dxfId="5323" priority="12237">
      <formula>IF(EH70=TRUE,TRUE,FALSE)</formula>
    </cfRule>
  </conditionalFormatting>
  <conditionalFormatting sqref="EH71">
    <cfRule type="expression" dxfId="5322" priority="11951">
      <formula>IF(EH72=TRUE,TRUE,FALSE)</formula>
    </cfRule>
  </conditionalFormatting>
  <conditionalFormatting sqref="EH73">
    <cfRule type="expression" dxfId="5321" priority="11293">
      <formula>IF(EH74=TRUE,TRUE,FALSE)</formula>
    </cfRule>
  </conditionalFormatting>
  <conditionalFormatting sqref="EH75">
    <cfRule type="expression" dxfId="5320" priority="11007">
      <formula>IF(EH76=TRUE,TRUE,FALSE)</formula>
    </cfRule>
  </conditionalFormatting>
  <conditionalFormatting sqref="EH77">
    <cfRule type="expression" dxfId="5319" priority="10349">
      <formula>IF(EH78=TRUE,TRUE,FALSE)</formula>
    </cfRule>
  </conditionalFormatting>
  <conditionalFormatting sqref="EH79">
    <cfRule type="expression" dxfId="5318" priority="10063">
      <formula>IF(EH80=TRUE,TRUE,FALSE)</formula>
    </cfRule>
  </conditionalFormatting>
  <conditionalFormatting sqref="EH81">
    <cfRule type="expression" dxfId="5317" priority="9405">
      <formula>IF(EH82=TRUE,TRUE,FALSE)</formula>
    </cfRule>
  </conditionalFormatting>
  <conditionalFormatting sqref="EH83">
    <cfRule type="expression" dxfId="5316" priority="9119">
      <formula>IF(EH84=TRUE,TRUE,FALSE)</formula>
    </cfRule>
  </conditionalFormatting>
  <conditionalFormatting sqref="EH85">
    <cfRule type="expression" dxfId="5315" priority="8461">
      <formula>IF(EH86=TRUE,TRUE,FALSE)</formula>
    </cfRule>
  </conditionalFormatting>
  <conditionalFormatting sqref="EH87">
    <cfRule type="expression" dxfId="5314" priority="8175">
      <formula>IF(EH88=TRUE,TRUE,FALSE)</formula>
    </cfRule>
  </conditionalFormatting>
  <conditionalFormatting sqref="EH89">
    <cfRule type="expression" dxfId="5313" priority="7517">
      <formula>IF(EH90=TRUE,TRUE,FALSE)</formula>
    </cfRule>
  </conditionalFormatting>
  <conditionalFormatting sqref="EH91">
    <cfRule type="expression" dxfId="5312" priority="7230">
      <formula>IF(OR(EH$39="S / VC-Lot",EH$39="ST-Lot",EH$39="PT1",EH$39="PT2",EH$39="SOP",EH$39="SOP + 90 days"),TRUE,FALSE)</formula>
    </cfRule>
    <cfRule type="expression" dxfId="5311" priority="7231">
      <formula>IF(EH92=TRUE,TRUE,FALSE)</formula>
    </cfRule>
  </conditionalFormatting>
  <conditionalFormatting sqref="EH93">
    <cfRule type="expression" dxfId="5310" priority="6573">
      <formula>IF(EH94=TRUE,TRUE,FALSE)</formula>
    </cfRule>
  </conditionalFormatting>
  <conditionalFormatting sqref="EH95">
    <cfRule type="expression" dxfId="5309" priority="6286">
      <formula>IF(OR(EH$39="S / VC-Lot",EH$39="ST-Lot",EH$39="PT1",EH$39="PT2",EH$39="SOP",EH$39="SOP + 90 days"),TRUE,FALSE)</formula>
    </cfRule>
    <cfRule type="expression" dxfId="5308" priority="6287">
      <formula>IF(EH96=TRUE,TRUE,FALSE)</formula>
    </cfRule>
  </conditionalFormatting>
  <conditionalFormatting sqref="EH97">
    <cfRule type="expression" dxfId="5307" priority="5629">
      <formula>IF(EH98=TRUE,TRUE,FALSE)</formula>
    </cfRule>
  </conditionalFormatting>
  <conditionalFormatting sqref="EH99">
    <cfRule type="expression" dxfId="5306" priority="5342">
      <formula>IF(OR(EH$39="S / VC-Lot",EH$39="ST-Lot",EH$39="PT1",EH$39="PT2",EH$39="SOP",EH$39="SOP + 90 days"),TRUE,FALSE)</formula>
    </cfRule>
    <cfRule type="expression" dxfId="5305" priority="5343">
      <formula>IF(EH100=TRUE,TRUE,FALSE)</formula>
    </cfRule>
  </conditionalFormatting>
  <conditionalFormatting sqref="EH101">
    <cfRule type="expression" dxfId="5304" priority="4685">
      <formula>IF(EH102=TRUE,TRUE,FALSE)</formula>
    </cfRule>
  </conditionalFormatting>
  <conditionalFormatting sqref="EH103">
    <cfRule type="expression" dxfId="5303" priority="4398">
      <formula>IF(OR(EH$39="S / VC-Lot",EH$39="ST-Lot",EH$39="PT1",EH$39="PT2",EH$39="SOP",EH$39="SOP + 90 days"),TRUE,FALSE)</formula>
    </cfRule>
    <cfRule type="expression" dxfId="5302" priority="4399">
      <formula>IF(EH104=TRUE,TRUE,FALSE)</formula>
    </cfRule>
  </conditionalFormatting>
  <conditionalFormatting sqref="EH105">
    <cfRule type="expression" dxfId="5301" priority="3741">
      <formula>IF(EH106=TRUE,TRUE,FALSE)</formula>
    </cfRule>
  </conditionalFormatting>
  <conditionalFormatting sqref="EH107">
    <cfRule type="expression" dxfId="5300" priority="3455">
      <formula>IF(EH108=TRUE,TRUE,FALSE)</formula>
    </cfRule>
    <cfRule type="expression" dxfId="5299" priority="3454">
      <formula>IF(OR(EH$39="S / VC-Lot",EH$39="ST-Lot",EH$39="PT1",EH$39="PT2",EH$39="SOP",EH$39="SOP + 90 days"),TRUE,FALSE)</formula>
    </cfRule>
  </conditionalFormatting>
  <conditionalFormatting sqref="EH109">
    <cfRule type="expression" dxfId="5298" priority="2797">
      <formula>IF(EH110=TRUE,TRUE,FALSE)</formula>
    </cfRule>
  </conditionalFormatting>
  <conditionalFormatting sqref="EH111">
    <cfRule type="expression" dxfId="5297" priority="2511">
      <formula>IF(EH112=TRUE,TRUE,FALSE)</formula>
    </cfRule>
    <cfRule type="expression" dxfId="5296" priority="2510">
      <formula>IF(OR(EH$39="S / VC-Lot",EH$39="ST-Lot",EH$39="PT1",EH$39="PT2",EH$39="SOP",EH$39="SOP + 90 days"),TRUE,FALSE)</formula>
    </cfRule>
  </conditionalFormatting>
  <conditionalFormatting sqref="EH113">
    <cfRule type="expression" dxfId="5295" priority="1279">
      <formula>IF(EH114=TRUE,TRUE,FALSE)</formula>
    </cfRule>
  </conditionalFormatting>
  <conditionalFormatting sqref="EH115">
    <cfRule type="expression" dxfId="5294" priority="1183">
      <formula>IF(EH116=TRUE,TRUE,FALSE)</formula>
    </cfRule>
    <cfRule type="expression" dxfId="5293" priority="1182">
      <formula>IF(OR(EH$39="S / VC-Lot",EH$39="ST-Lot",EH$39="PT1",EH$39="PT2",EH$39="SOP",EH$39="SOP + 90 days"),TRUE,FALSE)</formula>
    </cfRule>
  </conditionalFormatting>
  <conditionalFormatting sqref="EH117">
    <cfRule type="expression" dxfId="5292" priority="1087">
      <formula>IF(EH118=TRUE,TRUE,FALSE)</formula>
    </cfRule>
  </conditionalFormatting>
  <conditionalFormatting sqref="EH119">
    <cfRule type="expression" dxfId="5291" priority="990">
      <formula>IF(OR(EH$39="S / VC-Lot",EH$39="ST-Lot",EH$39="PT1",EH$39="PT2",EH$39="SOP",EH$39="SOP + 90 days"),TRUE,FALSE)</formula>
    </cfRule>
    <cfRule type="expression" dxfId="5290" priority="991">
      <formula>IF(EH120=TRUE,TRUE,FALSE)</formula>
    </cfRule>
  </conditionalFormatting>
  <conditionalFormatting sqref="EI45">
    <cfRule type="expression" dxfId="5289" priority="17899">
      <formula>IF(EI46=TRUE,TRUE,FALSE)</formula>
    </cfRule>
  </conditionalFormatting>
  <conditionalFormatting sqref="EI47">
    <cfRule type="expression" dxfId="5288" priority="17613">
      <formula>IF(EI48=TRUE,TRUE,FALSE)</formula>
    </cfRule>
  </conditionalFormatting>
  <conditionalFormatting sqref="EI49">
    <cfRule type="expression" dxfId="5287" priority="16955">
      <formula>IF(EI50=TRUE,TRUE,FALSE)</formula>
    </cfRule>
  </conditionalFormatting>
  <conditionalFormatting sqref="EI51">
    <cfRule type="expression" dxfId="5286" priority="16669">
      <formula>IF(EI52=TRUE,TRUE,FALSE)</formula>
    </cfRule>
  </conditionalFormatting>
  <conditionalFormatting sqref="EI53">
    <cfRule type="expression" dxfId="5285" priority="16011">
      <formula>IF(EI54=TRUE,TRUE,FALSE)</formula>
    </cfRule>
  </conditionalFormatting>
  <conditionalFormatting sqref="EI55">
    <cfRule type="expression" dxfId="5284" priority="15725">
      <formula>IF(EI56=TRUE,TRUE,FALSE)</formula>
    </cfRule>
  </conditionalFormatting>
  <conditionalFormatting sqref="EI57">
    <cfRule type="expression" dxfId="5283" priority="15067">
      <formula>IF(EI58=TRUE,TRUE,FALSE)</formula>
    </cfRule>
  </conditionalFormatting>
  <conditionalFormatting sqref="EI59">
    <cfRule type="expression" dxfId="5282" priority="14781">
      <formula>IF(EI60=TRUE,TRUE,FALSE)</formula>
    </cfRule>
  </conditionalFormatting>
  <conditionalFormatting sqref="EI61">
    <cfRule type="expression" dxfId="5281" priority="14123">
      <formula>IF(EI62=TRUE,TRUE,FALSE)</formula>
    </cfRule>
  </conditionalFormatting>
  <conditionalFormatting sqref="EI63">
    <cfRule type="expression" dxfId="5280" priority="13837">
      <formula>IF(EI64=TRUE,TRUE,FALSE)</formula>
    </cfRule>
  </conditionalFormatting>
  <conditionalFormatting sqref="EI65">
    <cfRule type="expression" dxfId="5279" priority="13179">
      <formula>IF(EI66=TRUE,TRUE,FALSE)</formula>
    </cfRule>
  </conditionalFormatting>
  <conditionalFormatting sqref="EI67">
    <cfRule type="expression" dxfId="5278" priority="12893">
      <formula>IF(EI68=TRUE,TRUE,FALSE)</formula>
    </cfRule>
  </conditionalFormatting>
  <conditionalFormatting sqref="EI69">
    <cfRule type="expression" dxfId="5277" priority="12235">
      <formula>IF(EI70=TRUE,TRUE,FALSE)</formula>
    </cfRule>
  </conditionalFormatting>
  <conditionalFormatting sqref="EI71">
    <cfRule type="expression" dxfId="5276" priority="11949">
      <formula>IF(EI72=TRUE,TRUE,FALSE)</formula>
    </cfRule>
  </conditionalFormatting>
  <conditionalFormatting sqref="EI73">
    <cfRule type="expression" dxfId="5275" priority="11291">
      <formula>IF(EI74=TRUE,TRUE,FALSE)</formula>
    </cfRule>
  </conditionalFormatting>
  <conditionalFormatting sqref="EI75">
    <cfRule type="expression" dxfId="5274" priority="11005">
      <formula>IF(EI76=TRUE,TRUE,FALSE)</formula>
    </cfRule>
  </conditionalFormatting>
  <conditionalFormatting sqref="EI77">
    <cfRule type="expression" dxfId="5273" priority="10347">
      <formula>IF(EI78=TRUE,TRUE,FALSE)</formula>
    </cfRule>
  </conditionalFormatting>
  <conditionalFormatting sqref="EI79">
    <cfRule type="expression" dxfId="5272" priority="10061">
      <formula>IF(EI80=TRUE,TRUE,FALSE)</formula>
    </cfRule>
  </conditionalFormatting>
  <conditionalFormatting sqref="EI81">
    <cfRule type="expression" dxfId="5271" priority="9403">
      <formula>IF(EI82=TRUE,TRUE,FALSE)</formula>
    </cfRule>
  </conditionalFormatting>
  <conditionalFormatting sqref="EI83">
    <cfRule type="expression" dxfId="5270" priority="9117">
      <formula>IF(EI84=TRUE,TRUE,FALSE)</formula>
    </cfRule>
  </conditionalFormatting>
  <conditionalFormatting sqref="EI85">
    <cfRule type="expression" dxfId="5269" priority="8459">
      <formula>IF(EI86=TRUE,TRUE,FALSE)</formula>
    </cfRule>
  </conditionalFormatting>
  <conditionalFormatting sqref="EI87">
    <cfRule type="expression" dxfId="5268" priority="8173">
      <formula>IF(EI88=TRUE,TRUE,FALSE)</formula>
    </cfRule>
  </conditionalFormatting>
  <conditionalFormatting sqref="EI89">
    <cfRule type="expression" dxfId="5267" priority="7515">
      <formula>IF(EI90=TRUE,TRUE,FALSE)</formula>
    </cfRule>
  </conditionalFormatting>
  <conditionalFormatting sqref="EI91">
    <cfRule type="expression" dxfId="5266" priority="7229">
      <formula>IF(EI92=TRUE,TRUE,FALSE)</formula>
    </cfRule>
    <cfRule type="expression" dxfId="5265" priority="7228">
      <formula>IF(OR(EI$39="S / VC-Lot",EI$39="ST-Lot",EI$39="PT1",EI$39="PT2",EI$39="SOP",EI$39="SOP + 90 days"),TRUE,FALSE)</formula>
    </cfRule>
  </conditionalFormatting>
  <conditionalFormatting sqref="EI93">
    <cfRule type="expression" dxfId="5264" priority="6571">
      <formula>IF(EI94=TRUE,TRUE,FALSE)</formula>
    </cfRule>
  </conditionalFormatting>
  <conditionalFormatting sqref="EI95">
    <cfRule type="expression" dxfId="5263" priority="6285">
      <formula>IF(EI96=TRUE,TRUE,FALSE)</formula>
    </cfRule>
    <cfRule type="expression" dxfId="5262" priority="6284">
      <formula>IF(OR(EI$39="S / VC-Lot",EI$39="ST-Lot",EI$39="PT1",EI$39="PT2",EI$39="SOP",EI$39="SOP + 90 days"),TRUE,FALSE)</formula>
    </cfRule>
  </conditionalFormatting>
  <conditionalFormatting sqref="EI97">
    <cfRule type="expression" dxfId="5261" priority="5627">
      <formula>IF(EI98=TRUE,TRUE,FALSE)</formula>
    </cfRule>
  </conditionalFormatting>
  <conditionalFormatting sqref="EI99">
    <cfRule type="expression" dxfId="5260" priority="5341">
      <formula>IF(EI100=TRUE,TRUE,FALSE)</formula>
    </cfRule>
    <cfRule type="expression" dxfId="5259" priority="5340">
      <formula>IF(OR(EI$39="S / VC-Lot",EI$39="ST-Lot",EI$39="PT1",EI$39="PT2",EI$39="SOP",EI$39="SOP + 90 days"),TRUE,FALSE)</formula>
    </cfRule>
  </conditionalFormatting>
  <conditionalFormatting sqref="EI101">
    <cfRule type="expression" dxfId="5258" priority="4683">
      <formula>IF(EI102=TRUE,TRUE,FALSE)</formula>
    </cfRule>
  </conditionalFormatting>
  <conditionalFormatting sqref="EI103">
    <cfRule type="expression" dxfId="5257" priority="4396">
      <formula>IF(OR(EI$39="S / VC-Lot",EI$39="ST-Lot",EI$39="PT1",EI$39="PT2",EI$39="SOP",EI$39="SOP + 90 days"),TRUE,FALSE)</formula>
    </cfRule>
    <cfRule type="expression" dxfId="5256" priority="4397">
      <formula>IF(EI104=TRUE,TRUE,FALSE)</formula>
    </cfRule>
  </conditionalFormatting>
  <conditionalFormatting sqref="EI105">
    <cfRule type="expression" dxfId="5255" priority="3739">
      <formula>IF(EI106=TRUE,TRUE,FALSE)</formula>
    </cfRule>
  </conditionalFormatting>
  <conditionalFormatting sqref="EI107">
    <cfRule type="expression" dxfId="5254" priority="3452">
      <formula>IF(OR(EI$39="S / VC-Lot",EI$39="ST-Lot",EI$39="PT1",EI$39="PT2",EI$39="SOP",EI$39="SOP + 90 days"),TRUE,FALSE)</formula>
    </cfRule>
    <cfRule type="expression" dxfId="5253" priority="3453">
      <formula>IF(EI108=TRUE,TRUE,FALSE)</formula>
    </cfRule>
  </conditionalFormatting>
  <conditionalFormatting sqref="EI109">
    <cfRule type="expression" dxfId="5252" priority="2795">
      <formula>IF(EI110=TRUE,TRUE,FALSE)</formula>
    </cfRule>
  </conditionalFormatting>
  <conditionalFormatting sqref="EI111">
    <cfRule type="expression" dxfId="5251" priority="2508">
      <formula>IF(OR(EI$39="S / VC-Lot",EI$39="ST-Lot",EI$39="PT1",EI$39="PT2",EI$39="SOP",EI$39="SOP + 90 days"),TRUE,FALSE)</formula>
    </cfRule>
    <cfRule type="expression" dxfId="5250" priority="2509">
      <formula>IF(EI112=TRUE,TRUE,FALSE)</formula>
    </cfRule>
  </conditionalFormatting>
  <conditionalFormatting sqref="EI113">
    <cfRule type="expression" dxfId="5249" priority="1277">
      <formula>IF(EI114=TRUE,TRUE,FALSE)</formula>
    </cfRule>
  </conditionalFormatting>
  <conditionalFormatting sqref="EI115">
    <cfRule type="expression" dxfId="5248" priority="1181">
      <formula>IF(EI116=TRUE,TRUE,FALSE)</formula>
    </cfRule>
    <cfRule type="expression" dxfId="5247" priority="1180">
      <formula>IF(OR(EI$39="S / VC-Lot",EI$39="ST-Lot",EI$39="PT1",EI$39="PT2",EI$39="SOP",EI$39="SOP + 90 days"),TRUE,FALSE)</formula>
    </cfRule>
  </conditionalFormatting>
  <conditionalFormatting sqref="EI117">
    <cfRule type="expression" dxfId="5246" priority="1085">
      <formula>IF(EI118=TRUE,TRUE,FALSE)</formula>
    </cfRule>
  </conditionalFormatting>
  <conditionalFormatting sqref="EI119">
    <cfRule type="expression" dxfId="5245" priority="989">
      <formula>IF(EI120=TRUE,TRUE,FALSE)</formula>
    </cfRule>
    <cfRule type="expression" dxfId="5244" priority="988">
      <formula>IF(OR(EI$39="S / VC-Lot",EI$39="ST-Lot",EI$39="PT1",EI$39="PT2",EI$39="SOP",EI$39="SOP + 90 days"),TRUE,FALSE)</formula>
    </cfRule>
  </conditionalFormatting>
  <conditionalFormatting sqref="EJ45">
    <cfRule type="expression" dxfId="5243" priority="17897">
      <formula>IF(EJ46=TRUE,TRUE,FALSE)</formula>
    </cfRule>
  </conditionalFormatting>
  <conditionalFormatting sqref="EJ47">
    <cfRule type="expression" dxfId="5242" priority="17611">
      <formula>IF(EJ48=TRUE,TRUE,FALSE)</formula>
    </cfRule>
  </conditionalFormatting>
  <conditionalFormatting sqref="EJ49">
    <cfRule type="expression" dxfId="5241" priority="16953">
      <formula>IF(EJ50=TRUE,TRUE,FALSE)</formula>
    </cfRule>
  </conditionalFormatting>
  <conditionalFormatting sqref="EJ51">
    <cfRule type="expression" dxfId="5240" priority="16667">
      <formula>IF(EJ52=TRUE,TRUE,FALSE)</formula>
    </cfRule>
  </conditionalFormatting>
  <conditionalFormatting sqref="EJ53">
    <cfRule type="expression" dxfId="5239" priority="16009">
      <formula>IF(EJ54=TRUE,TRUE,FALSE)</formula>
    </cfRule>
  </conditionalFormatting>
  <conditionalFormatting sqref="EJ55">
    <cfRule type="expression" dxfId="5238" priority="15723">
      <formula>IF(EJ56=TRUE,TRUE,FALSE)</formula>
    </cfRule>
  </conditionalFormatting>
  <conditionalFormatting sqref="EJ57">
    <cfRule type="expression" dxfId="5237" priority="15065">
      <formula>IF(EJ58=TRUE,TRUE,FALSE)</formula>
    </cfRule>
  </conditionalFormatting>
  <conditionalFormatting sqref="EJ59">
    <cfRule type="expression" dxfId="5236" priority="14779">
      <formula>IF(EJ60=TRUE,TRUE,FALSE)</formula>
    </cfRule>
  </conditionalFormatting>
  <conditionalFormatting sqref="EJ61">
    <cfRule type="expression" dxfId="5235" priority="14121">
      <formula>IF(EJ62=TRUE,TRUE,FALSE)</formula>
    </cfRule>
  </conditionalFormatting>
  <conditionalFormatting sqref="EJ63">
    <cfRule type="expression" dxfId="5234" priority="13835">
      <formula>IF(EJ64=TRUE,TRUE,FALSE)</formula>
    </cfRule>
  </conditionalFormatting>
  <conditionalFormatting sqref="EJ65">
    <cfRule type="expression" dxfId="5233" priority="13177">
      <formula>IF(EJ66=TRUE,TRUE,FALSE)</formula>
    </cfRule>
  </conditionalFormatting>
  <conditionalFormatting sqref="EJ67">
    <cfRule type="expression" dxfId="5232" priority="12891">
      <formula>IF(EJ68=TRUE,TRUE,FALSE)</formula>
    </cfRule>
  </conditionalFormatting>
  <conditionalFormatting sqref="EJ69">
    <cfRule type="expression" dxfId="5231" priority="12233">
      <formula>IF(EJ70=TRUE,TRUE,FALSE)</formula>
    </cfRule>
  </conditionalFormatting>
  <conditionalFormatting sqref="EJ71">
    <cfRule type="expression" dxfId="5230" priority="11947">
      <formula>IF(EJ72=TRUE,TRUE,FALSE)</formula>
    </cfRule>
  </conditionalFormatting>
  <conditionalFormatting sqref="EJ73">
    <cfRule type="expression" dxfId="5229" priority="11289">
      <formula>IF(EJ74=TRUE,TRUE,FALSE)</formula>
    </cfRule>
  </conditionalFormatting>
  <conditionalFormatting sqref="EJ75">
    <cfRule type="expression" dxfId="5228" priority="11003">
      <formula>IF(EJ76=TRUE,TRUE,FALSE)</formula>
    </cfRule>
  </conditionalFormatting>
  <conditionalFormatting sqref="EJ77">
    <cfRule type="expression" dxfId="5227" priority="10345">
      <formula>IF(EJ78=TRUE,TRUE,FALSE)</formula>
    </cfRule>
  </conditionalFormatting>
  <conditionalFormatting sqref="EJ79">
    <cfRule type="expression" dxfId="5226" priority="10059">
      <formula>IF(EJ80=TRUE,TRUE,FALSE)</formula>
    </cfRule>
  </conditionalFormatting>
  <conditionalFormatting sqref="EJ81">
    <cfRule type="expression" dxfId="5225" priority="9401">
      <formula>IF(EJ82=TRUE,TRUE,FALSE)</formula>
    </cfRule>
  </conditionalFormatting>
  <conditionalFormatting sqref="EJ83">
    <cfRule type="expression" dxfId="5224" priority="9115">
      <formula>IF(EJ84=TRUE,TRUE,FALSE)</formula>
    </cfRule>
  </conditionalFormatting>
  <conditionalFormatting sqref="EJ85">
    <cfRule type="expression" dxfId="5223" priority="8457">
      <formula>IF(EJ86=TRUE,TRUE,FALSE)</formula>
    </cfRule>
  </conditionalFormatting>
  <conditionalFormatting sqref="EJ87">
    <cfRule type="expression" dxfId="5222" priority="8171">
      <formula>IF(EJ88=TRUE,TRUE,FALSE)</formula>
    </cfRule>
  </conditionalFormatting>
  <conditionalFormatting sqref="EJ89">
    <cfRule type="expression" dxfId="5221" priority="7513">
      <formula>IF(EJ90=TRUE,TRUE,FALSE)</formula>
    </cfRule>
  </conditionalFormatting>
  <conditionalFormatting sqref="EJ91">
    <cfRule type="expression" dxfId="5220" priority="7227">
      <formula>IF(EJ92=TRUE,TRUE,FALSE)</formula>
    </cfRule>
    <cfRule type="expression" dxfId="5219" priority="7226">
      <formula>IF(OR(EJ$39="S / VC-Lot",EJ$39="ST-Lot",EJ$39="PT1",EJ$39="PT2",EJ$39="SOP",EJ$39="SOP + 90 days"),TRUE,FALSE)</formula>
    </cfRule>
  </conditionalFormatting>
  <conditionalFormatting sqref="EJ93">
    <cfRule type="expression" dxfId="5218" priority="6569">
      <formula>IF(EJ94=TRUE,TRUE,FALSE)</formula>
    </cfRule>
  </conditionalFormatting>
  <conditionalFormatting sqref="EJ95">
    <cfRule type="expression" dxfId="5217" priority="6283">
      <formula>IF(EJ96=TRUE,TRUE,FALSE)</formula>
    </cfRule>
    <cfRule type="expression" dxfId="5216" priority="6282">
      <formula>IF(OR(EJ$39="S / VC-Lot",EJ$39="ST-Lot",EJ$39="PT1",EJ$39="PT2",EJ$39="SOP",EJ$39="SOP + 90 days"),TRUE,FALSE)</formula>
    </cfRule>
  </conditionalFormatting>
  <conditionalFormatting sqref="EJ97">
    <cfRule type="expression" dxfId="5215" priority="5625">
      <formula>IF(EJ98=TRUE,TRUE,FALSE)</formula>
    </cfRule>
  </conditionalFormatting>
  <conditionalFormatting sqref="EJ99">
    <cfRule type="expression" dxfId="5214" priority="5339">
      <formula>IF(EJ100=TRUE,TRUE,FALSE)</formula>
    </cfRule>
    <cfRule type="expression" dxfId="5213" priority="5338">
      <formula>IF(OR(EJ$39="S / VC-Lot",EJ$39="ST-Lot",EJ$39="PT1",EJ$39="PT2",EJ$39="SOP",EJ$39="SOP + 90 days"),TRUE,FALSE)</formula>
    </cfRule>
  </conditionalFormatting>
  <conditionalFormatting sqref="EJ101">
    <cfRule type="expression" dxfId="5212" priority="4681">
      <formula>IF(EJ102=TRUE,TRUE,FALSE)</formula>
    </cfRule>
  </conditionalFormatting>
  <conditionalFormatting sqref="EJ103">
    <cfRule type="expression" dxfId="5211" priority="4394">
      <formula>IF(OR(EJ$39="S / VC-Lot",EJ$39="ST-Lot",EJ$39="PT1",EJ$39="PT2",EJ$39="SOP",EJ$39="SOP + 90 days"),TRUE,FALSE)</formula>
    </cfRule>
    <cfRule type="expression" dxfId="5210" priority="4395">
      <formula>IF(EJ104=TRUE,TRUE,FALSE)</formula>
    </cfRule>
  </conditionalFormatting>
  <conditionalFormatting sqref="EJ105">
    <cfRule type="expression" dxfId="5209" priority="3737">
      <formula>IF(EJ106=TRUE,TRUE,FALSE)</formula>
    </cfRule>
  </conditionalFormatting>
  <conditionalFormatting sqref="EJ107">
    <cfRule type="expression" dxfId="5208" priority="3450">
      <formula>IF(OR(EJ$39="S / VC-Lot",EJ$39="ST-Lot",EJ$39="PT1",EJ$39="PT2",EJ$39="SOP",EJ$39="SOP + 90 days"),TRUE,FALSE)</formula>
    </cfRule>
    <cfRule type="expression" dxfId="5207" priority="3451">
      <formula>IF(EJ108=TRUE,TRUE,FALSE)</formula>
    </cfRule>
  </conditionalFormatting>
  <conditionalFormatting sqref="EJ109">
    <cfRule type="expression" dxfId="5206" priority="2793">
      <formula>IF(EJ110=TRUE,TRUE,FALSE)</formula>
    </cfRule>
  </conditionalFormatting>
  <conditionalFormatting sqref="EJ111">
    <cfRule type="expression" dxfId="5205" priority="2507">
      <formula>IF(EJ112=TRUE,TRUE,FALSE)</formula>
    </cfRule>
    <cfRule type="expression" dxfId="5204" priority="2506">
      <formula>IF(OR(EJ$39="S / VC-Lot",EJ$39="ST-Lot",EJ$39="PT1",EJ$39="PT2",EJ$39="SOP",EJ$39="SOP + 90 days"),TRUE,FALSE)</formula>
    </cfRule>
  </conditionalFormatting>
  <conditionalFormatting sqref="EJ113">
    <cfRule type="expression" dxfId="5203" priority="1275">
      <formula>IF(EJ114=TRUE,TRUE,FALSE)</formula>
    </cfRule>
  </conditionalFormatting>
  <conditionalFormatting sqref="EJ115">
    <cfRule type="expression" dxfId="5202" priority="1178">
      <formula>IF(OR(EJ$39="S / VC-Lot",EJ$39="ST-Lot",EJ$39="PT1",EJ$39="PT2",EJ$39="SOP",EJ$39="SOP + 90 days"),TRUE,FALSE)</formula>
    </cfRule>
    <cfRule type="expression" dxfId="5201" priority="1179">
      <formula>IF(EJ116=TRUE,TRUE,FALSE)</formula>
    </cfRule>
  </conditionalFormatting>
  <conditionalFormatting sqref="EJ117">
    <cfRule type="expression" dxfId="5200" priority="1083">
      <formula>IF(EJ118=TRUE,TRUE,FALSE)</formula>
    </cfRule>
  </conditionalFormatting>
  <conditionalFormatting sqref="EJ119">
    <cfRule type="expression" dxfId="5199" priority="986">
      <formula>IF(OR(EJ$39="S / VC-Lot",EJ$39="ST-Lot",EJ$39="PT1",EJ$39="PT2",EJ$39="SOP",EJ$39="SOP + 90 days"),TRUE,FALSE)</formula>
    </cfRule>
    <cfRule type="expression" dxfId="5198" priority="987">
      <formula>IF(EJ120=TRUE,TRUE,FALSE)</formula>
    </cfRule>
  </conditionalFormatting>
  <conditionalFormatting sqref="EK45">
    <cfRule type="expression" dxfId="5197" priority="17895">
      <formula>IF(EK46=TRUE,TRUE,FALSE)</formula>
    </cfRule>
  </conditionalFormatting>
  <conditionalFormatting sqref="EK47">
    <cfRule type="expression" dxfId="5196" priority="17609">
      <formula>IF(EK48=TRUE,TRUE,FALSE)</formula>
    </cfRule>
  </conditionalFormatting>
  <conditionalFormatting sqref="EK49">
    <cfRule type="expression" dxfId="5195" priority="16951">
      <formula>IF(EK50=TRUE,TRUE,FALSE)</formula>
    </cfRule>
  </conditionalFormatting>
  <conditionalFormatting sqref="EK51">
    <cfRule type="expression" dxfId="5194" priority="16665">
      <formula>IF(EK52=TRUE,TRUE,FALSE)</formula>
    </cfRule>
  </conditionalFormatting>
  <conditionalFormatting sqref="EK53">
    <cfRule type="expression" dxfId="5193" priority="16007">
      <formula>IF(EK54=TRUE,TRUE,FALSE)</formula>
    </cfRule>
  </conditionalFormatting>
  <conditionalFormatting sqref="EK55">
    <cfRule type="expression" dxfId="5192" priority="15721">
      <formula>IF(EK56=TRUE,TRUE,FALSE)</formula>
    </cfRule>
  </conditionalFormatting>
  <conditionalFormatting sqref="EK57">
    <cfRule type="expression" dxfId="5191" priority="15063">
      <formula>IF(EK58=TRUE,TRUE,FALSE)</formula>
    </cfRule>
  </conditionalFormatting>
  <conditionalFormatting sqref="EK59">
    <cfRule type="expression" dxfId="5190" priority="14777">
      <formula>IF(EK60=TRUE,TRUE,FALSE)</formula>
    </cfRule>
  </conditionalFormatting>
  <conditionalFormatting sqref="EK61">
    <cfRule type="expression" dxfId="5189" priority="14119">
      <formula>IF(EK62=TRUE,TRUE,FALSE)</formula>
    </cfRule>
  </conditionalFormatting>
  <conditionalFormatting sqref="EK63">
    <cfRule type="expression" dxfId="5188" priority="13833">
      <formula>IF(EK64=TRUE,TRUE,FALSE)</formula>
    </cfRule>
  </conditionalFormatting>
  <conditionalFormatting sqref="EK65">
    <cfRule type="expression" dxfId="5187" priority="13175">
      <formula>IF(EK66=TRUE,TRUE,FALSE)</formula>
    </cfRule>
  </conditionalFormatting>
  <conditionalFormatting sqref="EK67">
    <cfRule type="expression" dxfId="5186" priority="12889">
      <formula>IF(EK68=TRUE,TRUE,FALSE)</formula>
    </cfRule>
  </conditionalFormatting>
  <conditionalFormatting sqref="EK69">
    <cfRule type="expression" dxfId="5185" priority="12231">
      <formula>IF(EK70=TRUE,TRUE,FALSE)</formula>
    </cfRule>
  </conditionalFormatting>
  <conditionalFormatting sqref="EK71">
    <cfRule type="expression" dxfId="5184" priority="11945">
      <formula>IF(EK72=TRUE,TRUE,FALSE)</formula>
    </cfRule>
  </conditionalFormatting>
  <conditionalFormatting sqref="EK73">
    <cfRule type="expression" dxfId="5183" priority="11287">
      <formula>IF(EK74=TRUE,TRUE,FALSE)</formula>
    </cfRule>
  </conditionalFormatting>
  <conditionalFormatting sqref="EK75">
    <cfRule type="expression" dxfId="5182" priority="11001">
      <formula>IF(EK76=TRUE,TRUE,FALSE)</formula>
    </cfRule>
  </conditionalFormatting>
  <conditionalFormatting sqref="EK77">
    <cfRule type="expression" dxfId="5181" priority="10343">
      <formula>IF(EK78=TRUE,TRUE,FALSE)</formula>
    </cfRule>
  </conditionalFormatting>
  <conditionalFormatting sqref="EK79">
    <cfRule type="expression" dxfId="5180" priority="10057">
      <formula>IF(EK80=TRUE,TRUE,FALSE)</formula>
    </cfRule>
  </conditionalFormatting>
  <conditionalFormatting sqref="EK81">
    <cfRule type="expression" dxfId="5179" priority="9399">
      <formula>IF(EK82=TRUE,TRUE,FALSE)</formula>
    </cfRule>
  </conditionalFormatting>
  <conditionalFormatting sqref="EK83">
    <cfRule type="expression" dxfId="5178" priority="9113">
      <formula>IF(EK84=TRUE,TRUE,FALSE)</formula>
    </cfRule>
  </conditionalFormatting>
  <conditionalFormatting sqref="EK85">
    <cfRule type="expression" dxfId="5177" priority="8455">
      <formula>IF(EK86=TRUE,TRUE,FALSE)</formula>
    </cfRule>
  </conditionalFormatting>
  <conditionalFormatting sqref="EK87">
    <cfRule type="expression" dxfId="5176" priority="8169">
      <formula>IF(EK88=TRUE,TRUE,FALSE)</formula>
    </cfRule>
  </conditionalFormatting>
  <conditionalFormatting sqref="EK89">
    <cfRule type="expression" dxfId="5175" priority="7511">
      <formula>IF(EK90=TRUE,TRUE,FALSE)</formula>
    </cfRule>
  </conditionalFormatting>
  <conditionalFormatting sqref="EK91">
    <cfRule type="expression" dxfId="5174" priority="7224">
      <formula>IF(OR(EK$39="S / VC-Lot",EK$39="ST-Lot",EK$39="PT1",EK$39="PT2",EK$39="SOP",EK$39="SOP + 90 days"),TRUE,FALSE)</formula>
    </cfRule>
    <cfRule type="expression" dxfId="5173" priority="7225">
      <formula>IF(EK92=TRUE,TRUE,FALSE)</formula>
    </cfRule>
  </conditionalFormatting>
  <conditionalFormatting sqref="EK93">
    <cfRule type="expression" dxfId="5172" priority="6567">
      <formula>IF(EK94=TRUE,TRUE,FALSE)</formula>
    </cfRule>
  </conditionalFormatting>
  <conditionalFormatting sqref="EK95">
    <cfRule type="expression" dxfId="5171" priority="6280">
      <formula>IF(OR(EK$39="S / VC-Lot",EK$39="ST-Lot",EK$39="PT1",EK$39="PT2",EK$39="SOP",EK$39="SOP + 90 days"),TRUE,FALSE)</formula>
    </cfRule>
    <cfRule type="expression" dxfId="5170" priority="6281">
      <formula>IF(EK96=TRUE,TRUE,FALSE)</formula>
    </cfRule>
  </conditionalFormatting>
  <conditionalFormatting sqref="EK97">
    <cfRule type="expression" dxfId="5169" priority="5623">
      <formula>IF(EK98=TRUE,TRUE,FALSE)</formula>
    </cfRule>
  </conditionalFormatting>
  <conditionalFormatting sqref="EK99">
    <cfRule type="expression" dxfId="5168" priority="5336">
      <formula>IF(OR(EK$39="S / VC-Lot",EK$39="ST-Lot",EK$39="PT1",EK$39="PT2",EK$39="SOP",EK$39="SOP + 90 days"),TRUE,FALSE)</formula>
    </cfRule>
    <cfRule type="expression" dxfId="5167" priority="5337">
      <formula>IF(EK100=TRUE,TRUE,FALSE)</formula>
    </cfRule>
  </conditionalFormatting>
  <conditionalFormatting sqref="EK101">
    <cfRule type="expression" dxfId="5166" priority="4679">
      <formula>IF(EK102=TRUE,TRUE,FALSE)</formula>
    </cfRule>
  </conditionalFormatting>
  <conditionalFormatting sqref="EK103">
    <cfRule type="expression" dxfId="5165" priority="4392">
      <formula>IF(OR(EK$39="S / VC-Lot",EK$39="ST-Lot",EK$39="PT1",EK$39="PT2",EK$39="SOP",EK$39="SOP + 90 days"),TRUE,FALSE)</formula>
    </cfRule>
    <cfRule type="expression" dxfId="5164" priority="4393">
      <formula>IF(EK104=TRUE,TRUE,FALSE)</formula>
    </cfRule>
  </conditionalFormatting>
  <conditionalFormatting sqref="EK105">
    <cfRule type="expression" dxfId="5163" priority="3735">
      <formula>IF(EK106=TRUE,TRUE,FALSE)</formula>
    </cfRule>
  </conditionalFormatting>
  <conditionalFormatting sqref="EK107">
    <cfRule type="expression" dxfId="5162" priority="3448">
      <formula>IF(OR(EK$39="S / VC-Lot",EK$39="ST-Lot",EK$39="PT1",EK$39="PT2",EK$39="SOP",EK$39="SOP + 90 days"),TRUE,FALSE)</formula>
    </cfRule>
    <cfRule type="expression" dxfId="5161" priority="3449">
      <formula>IF(EK108=TRUE,TRUE,FALSE)</formula>
    </cfRule>
  </conditionalFormatting>
  <conditionalFormatting sqref="EK109">
    <cfRule type="expression" dxfId="5160" priority="2791">
      <formula>IF(EK110=TRUE,TRUE,FALSE)</formula>
    </cfRule>
  </conditionalFormatting>
  <conditionalFormatting sqref="EK111">
    <cfRule type="expression" dxfId="5159" priority="2505">
      <formula>IF(EK112=TRUE,TRUE,FALSE)</formula>
    </cfRule>
    <cfRule type="expression" dxfId="5158" priority="2504">
      <formula>IF(OR(EK$39="S / VC-Lot",EK$39="ST-Lot",EK$39="PT1",EK$39="PT2",EK$39="SOP",EK$39="SOP + 90 days"),TRUE,FALSE)</formula>
    </cfRule>
  </conditionalFormatting>
  <conditionalFormatting sqref="EK113">
    <cfRule type="expression" dxfId="5157" priority="1273">
      <formula>IF(EK114=TRUE,TRUE,FALSE)</formula>
    </cfRule>
  </conditionalFormatting>
  <conditionalFormatting sqref="EK115">
    <cfRule type="expression" dxfId="5156" priority="1177">
      <formula>IF(EK116=TRUE,TRUE,FALSE)</formula>
    </cfRule>
    <cfRule type="expression" dxfId="5155" priority="1176">
      <formula>IF(OR(EK$39="S / VC-Lot",EK$39="ST-Lot",EK$39="PT1",EK$39="PT2",EK$39="SOP",EK$39="SOP + 90 days"),TRUE,FALSE)</formula>
    </cfRule>
  </conditionalFormatting>
  <conditionalFormatting sqref="EK117">
    <cfRule type="expression" dxfId="5154" priority="1081">
      <formula>IF(EK118=TRUE,TRUE,FALSE)</formula>
    </cfRule>
  </conditionalFormatting>
  <conditionalFormatting sqref="EK119">
    <cfRule type="expression" dxfId="5153" priority="984">
      <formula>IF(OR(EK$39="S / VC-Lot",EK$39="ST-Lot",EK$39="PT1",EK$39="PT2",EK$39="SOP",EK$39="SOP + 90 days"),TRUE,FALSE)</formula>
    </cfRule>
    <cfRule type="expression" dxfId="5152" priority="985">
      <formula>IF(EK120=TRUE,TRUE,FALSE)</formula>
    </cfRule>
  </conditionalFormatting>
  <conditionalFormatting sqref="EL45">
    <cfRule type="expression" dxfId="5151" priority="17893">
      <formula>IF(EL46=TRUE,TRUE,FALSE)</formula>
    </cfRule>
  </conditionalFormatting>
  <conditionalFormatting sqref="EL47">
    <cfRule type="expression" dxfId="5150" priority="17607">
      <formula>IF(EL48=TRUE,TRUE,FALSE)</formula>
    </cfRule>
  </conditionalFormatting>
  <conditionalFormatting sqref="EL49">
    <cfRule type="expression" dxfId="5149" priority="16949">
      <formula>IF(EL50=TRUE,TRUE,FALSE)</formula>
    </cfRule>
  </conditionalFormatting>
  <conditionalFormatting sqref="EL51">
    <cfRule type="expression" dxfId="5148" priority="16663">
      <formula>IF(EL52=TRUE,TRUE,FALSE)</formula>
    </cfRule>
  </conditionalFormatting>
  <conditionalFormatting sqref="EL53">
    <cfRule type="expression" dxfId="5147" priority="16005">
      <formula>IF(EL54=TRUE,TRUE,FALSE)</formula>
    </cfRule>
  </conditionalFormatting>
  <conditionalFormatting sqref="EL55">
    <cfRule type="expression" dxfId="5146" priority="15719">
      <formula>IF(EL56=TRUE,TRUE,FALSE)</formula>
    </cfRule>
  </conditionalFormatting>
  <conditionalFormatting sqref="EL57">
    <cfRule type="expression" dxfId="5145" priority="15061">
      <formula>IF(EL58=TRUE,TRUE,FALSE)</formula>
    </cfRule>
  </conditionalFormatting>
  <conditionalFormatting sqref="EL59">
    <cfRule type="expression" dxfId="5144" priority="14775">
      <formula>IF(EL60=TRUE,TRUE,FALSE)</formula>
    </cfRule>
  </conditionalFormatting>
  <conditionalFormatting sqref="EL61">
    <cfRule type="expression" dxfId="5143" priority="14117">
      <formula>IF(EL62=TRUE,TRUE,FALSE)</formula>
    </cfRule>
  </conditionalFormatting>
  <conditionalFormatting sqref="EL63">
    <cfRule type="expression" dxfId="5142" priority="13831">
      <formula>IF(EL64=TRUE,TRUE,FALSE)</formula>
    </cfRule>
  </conditionalFormatting>
  <conditionalFormatting sqref="EL65">
    <cfRule type="expression" dxfId="5141" priority="13173">
      <formula>IF(EL66=TRUE,TRUE,FALSE)</formula>
    </cfRule>
  </conditionalFormatting>
  <conditionalFormatting sqref="EL67">
    <cfRule type="expression" dxfId="5140" priority="12887">
      <formula>IF(EL68=TRUE,TRUE,FALSE)</formula>
    </cfRule>
  </conditionalFormatting>
  <conditionalFormatting sqref="EL69">
    <cfRule type="expression" dxfId="5139" priority="12229">
      <formula>IF(EL70=TRUE,TRUE,FALSE)</formula>
    </cfRule>
  </conditionalFormatting>
  <conditionalFormatting sqref="EL71">
    <cfRule type="expression" dxfId="5138" priority="11943">
      <formula>IF(EL72=TRUE,TRUE,FALSE)</formula>
    </cfRule>
  </conditionalFormatting>
  <conditionalFormatting sqref="EL73">
    <cfRule type="expression" dxfId="5137" priority="11285">
      <formula>IF(EL74=TRUE,TRUE,FALSE)</formula>
    </cfRule>
  </conditionalFormatting>
  <conditionalFormatting sqref="EL75">
    <cfRule type="expression" dxfId="5136" priority="10999">
      <formula>IF(EL76=TRUE,TRUE,FALSE)</formula>
    </cfRule>
  </conditionalFormatting>
  <conditionalFormatting sqref="EL77">
    <cfRule type="expression" dxfId="5135" priority="10341">
      <formula>IF(EL78=TRUE,TRUE,FALSE)</formula>
    </cfRule>
  </conditionalFormatting>
  <conditionalFormatting sqref="EL79">
    <cfRule type="expression" dxfId="5134" priority="10055">
      <formula>IF(EL80=TRUE,TRUE,FALSE)</formula>
    </cfRule>
  </conditionalFormatting>
  <conditionalFormatting sqref="EL81">
    <cfRule type="expression" dxfId="5133" priority="9397">
      <formula>IF(EL82=TRUE,TRUE,FALSE)</formula>
    </cfRule>
  </conditionalFormatting>
  <conditionalFormatting sqref="EL83">
    <cfRule type="expression" dxfId="5132" priority="9111">
      <formula>IF(EL84=TRUE,TRUE,FALSE)</formula>
    </cfRule>
  </conditionalFormatting>
  <conditionalFormatting sqref="EL85">
    <cfRule type="expression" dxfId="5131" priority="8453">
      <formula>IF(EL86=TRUE,TRUE,FALSE)</formula>
    </cfRule>
  </conditionalFormatting>
  <conditionalFormatting sqref="EL87">
    <cfRule type="expression" dxfId="5130" priority="8167">
      <formula>IF(EL88=TRUE,TRUE,FALSE)</formula>
    </cfRule>
  </conditionalFormatting>
  <conditionalFormatting sqref="EL89">
    <cfRule type="expression" dxfId="5129" priority="7509">
      <formula>IF(EL90=TRUE,TRUE,FALSE)</formula>
    </cfRule>
  </conditionalFormatting>
  <conditionalFormatting sqref="EL91">
    <cfRule type="expression" dxfId="5128" priority="7222">
      <formula>IF(OR(EL$39="S / VC-Lot",EL$39="ST-Lot",EL$39="PT1",EL$39="PT2",EL$39="SOP",EL$39="SOP + 90 days"),TRUE,FALSE)</formula>
    </cfRule>
    <cfRule type="expression" dxfId="5127" priority="7223">
      <formula>IF(EL92=TRUE,TRUE,FALSE)</formula>
    </cfRule>
  </conditionalFormatting>
  <conditionalFormatting sqref="EL93">
    <cfRule type="expression" dxfId="5126" priority="6565">
      <formula>IF(EL94=TRUE,TRUE,FALSE)</formula>
    </cfRule>
  </conditionalFormatting>
  <conditionalFormatting sqref="EL95">
    <cfRule type="expression" dxfId="5125" priority="6279">
      <formula>IF(EL96=TRUE,TRUE,FALSE)</formula>
    </cfRule>
    <cfRule type="expression" dxfId="5124" priority="6278">
      <formula>IF(OR(EL$39="S / VC-Lot",EL$39="ST-Lot",EL$39="PT1",EL$39="PT2",EL$39="SOP",EL$39="SOP + 90 days"),TRUE,FALSE)</formula>
    </cfRule>
  </conditionalFormatting>
  <conditionalFormatting sqref="EL97">
    <cfRule type="expression" dxfId="5123" priority="5621">
      <formula>IF(EL98=TRUE,TRUE,FALSE)</formula>
    </cfRule>
  </conditionalFormatting>
  <conditionalFormatting sqref="EL99">
    <cfRule type="expression" dxfId="5122" priority="5335">
      <formula>IF(EL100=TRUE,TRUE,FALSE)</formula>
    </cfRule>
    <cfRule type="expression" dxfId="5121" priority="5334">
      <formula>IF(OR(EL$39="S / VC-Lot",EL$39="ST-Lot",EL$39="PT1",EL$39="PT2",EL$39="SOP",EL$39="SOP + 90 days"),TRUE,FALSE)</formula>
    </cfRule>
  </conditionalFormatting>
  <conditionalFormatting sqref="EL101">
    <cfRule type="expression" dxfId="5120" priority="4677">
      <formula>IF(EL102=TRUE,TRUE,FALSE)</formula>
    </cfRule>
  </conditionalFormatting>
  <conditionalFormatting sqref="EL103">
    <cfRule type="expression" dxfId="5119" priority="4390">
      <formula>IF(OR(EL$39="S / VC-Lot",EL$39="ST-Lot",EL$39="PT1",EL$39="PT2",EL$39="SOP",EL$39="SOP + 90 days"),TRUE,FALSE)</formula>
    </cfRule>
    <cfRule type="expression" dxfId="5118" priority="4391">
      <formula>IF(EL104=TRUE,TRUE,FALSE)</formula>
    </cfRule>
  </conditionalFormatting>
  <conditionalFormatting sqref="EL105">
    <cfRule type="expression" dxfId="5117" priority="3733">
      <formula>IF(EL106=TRUE,TRUE,FALSE)</formula>
    </cfRule>
  </conditionalFormatting>
  <conditionalFormatting sqref="EL107">
    <cfRule type="expression" dxfId="5116" priority="3447">
      <formula>IF(EL108=TRUE,TRUE,FALSE)</formula>
    </cfRule>
    <cfRule type="expression" dxfId="5115" priority="3446">
      <formula>IF(OR(EL$39="S / VC-Lot",EL$39="ST-Lot",EL$39="PT1",EL$39="PT2",EL$39="SOP",EL$39="SOP + 90 days"),TRUE,FALSE)</formula>
    </cfRule>
  </conditionalFormatting>
  <conditionalFormatting sqref="EL109">
    <cfRule type="expression" dxfId="5114" priority="2789">
      <formula>IF(EL110=TRUE,TRUE,FALSE)</formula>
    </cfRule>
  </conditionalFormatting>
  <conditionalFormatting sqref="EL111">
    <cfRule type="expression" dxfId="5113" priority="2502">
      <formula>IF(OR(EL$39="S / VC-Lot",EL$39="ST-Lot",EL$39="PT1",EL$39="PT2",EL$39="SOP",EL$39="SOP + 90 days"),TRUE,FALSE)</formula>
    </cfRule>
    <cfRule type="expression" dxfId="5112" priority="2503">
      <formula>IF(EL112=TRUE,TRUE,FALSE)</formula>
    </cfRule>
  </conditionalFormatting>
  <conditionalFormatting sqref="EL113">
    <cfRule type="expression" dxfId="5111" priority="1271">
      <formula>IF(EL114=TRUE,TRUE,FALSE)</formula>
    </cfRule>
  </conditionalFormatting>
  <conditionalFormatting sqref="EL115">
    <cfRule type="expression" dxfId="5110" priority="1175">
      <formula>IF(EL116=TRUE,TRUE,FALSE)</formula>
    </cfRule>
    <cfRule type="expression" dxfId="5109" priority="1174">
      <formula>IF(OR(EL$39="S / VC-Lot",EL$39="ST-Lot",EL$39="PT1",EL$39="PT2",EL$39="SOP",EL$39="SOP + 90 days"),TRUE,FALSE)</formula>
    </cfRule>
  </conditionalFormatting>
  <conditionalFormatting sqref="EL117">
    <cfRule type="expression" dxfId="5108" priority="1079">
      <formula>IF(EL118=TRUE,TRUE,FALSE)</formula>
    </cfRule>
  </conditionalFormatting>
  <conditionalFormatting sqref="EL119">
    <cfRule type="expression" dxfId="5107" priority="982">
      <formula>IF(OR(EL$39="S / VC-Lot",EL$39="ST-Lot",EL$39="PT1",EL$39="PT2",EL$39="SOP",EL$39="SOP + 90 days"),TRUE,FALSE)</formula>
    </cfRule>
    <cfRule type="expression" dxfId="5106" priority="983">
      <formula>IF(EL120=TRUE,TRUE,FALSE)</formula>
    </cfRule>
  </conditionalFormatting>
  <conditionalFormatting sqref="EM45">
    <cfRule type="expression" dxfId="5105" priority="17891">
      <formula>IF(EM46=TRUE,TRUE,FALSE)</formula>
    </cfRule>
  </conditionalFormatting>
  <conditionalFormatting sqref="EM47">
    <cfRule type="expression" dxfId="5104" priority="17605">
      <formula>IF(EM48=TRUE,TRUE,FALSE)</formula>
    </cfRule>
  </conditionalFormatting>
  <conditionalFormatting sqref="EM49">
    <cfRule type="expression" dxfId="5103" priority="16947">
      <formula>IF(EM50=TRUE,TRUE,FALSE)</formula>
    </cfRule>
  </conditionalFormatting>
  <conditionalFormatting sqref="EM51">
    <cfRule type="expression" dxfId="5102" priority="16661">
      <formula>IF(EM52=TRUE,TRUE,FALSE)</formula>
    </cfRule>
  </conditionalFormatting>
  <conditionalFormatting sqref="EM53">
    <cfRule type="expression" dxfId="5101" priority="16003">
      <formula>IF(EM54=TRUE,TRUE,FALSE)</formula>
    </cfRule>
  </conditionalFormatting>
  <conditionalFormatting sqref="EM55">
    <cfRule type="expression" dxfId="5100" priority="15717">
      <formula>IF(EM56=TRUE,TRUE,FALSE)</formula>
    </cfRule>
  </conditionalFormatting>
  <conditionalFormatting sqref="EM57">
    <cfRule type="expression" dxfId="5099" priority="15059">
      <formula>IF(EM58=TRUE,TRUE,FALSE)</formula>
    </cfRule>
  </conditionalFormatting>
  <conditionalFormatting sqref="EM59">
    <cfRule type="expression" dxfId="5098" priority="14773">
      <formula>IF(EM60=TRUE,TRUE,FALSE)</formula>
    </cfRule>
  </conditionalFormatting>
  <conditionalFormatting sqref="EM61">
    <cfRule type="expression" dxfId="5097" priority="14115">
      <formula>IF(EM62=TRUE,TRUE,FALSE)</formula>
    </cfRule>
  </conditionalFormatting>
  <conditionalFormatting sqref="EM63">
    <cfRule type="expression" dxfId="5096" priority="13829">
      <formula>IF(EM64=TRUE,TRUE,FALSE)</formula>
    </cfRule>
  </conditionalFormatting>
  <conditionalFormatting sqref="EM65">
    <cfRule type="expression" dxfId="5095" priority="13171">
      <formula>IF(EM66=TRUE,TRUE,FALSE)</formula>
    </cfRule>
  </conditionalFormatting>
  <conditionalFormatting sqref="EM67">
    <cfRule type="expression" dxfId="5094" priority="12885">
      <formula>IF(EM68=TRUE,TRUE,FALSE)</formula>
    </cfRule>
  </conditionalFormatting>
  <conditionalFormatting sqref="EM69">
    <cfRule type="expression" dxfId="5093" priority="12227">
      <formula>IF(EM70=TRUE,TRUE,FALSE)</formula>
    </cfRule>
  </conditionalFormatting>
  <conditionalFormatting sqref="EM71">
    <cfRule type="expression" dxfId="5092" priority="11941">
      <formula>IF(EM72=TRUE,TRUE,FALSE)</formula>
    </cfRule>
  </conditionalFormatting>
  <conditionalFormatting sqref="EM73">
    <cfRule type="expression" dxfId="5091" priority="11283">
      <formula>IF(EM74=TRUE,TRUE,FALSE)</formula>
    </cfRule>
  </conditionalFormatting>
  <conditionalFormatting sqref="EM75">
    <cfRule type="expression" dxfId="5090" priority="10997">
      <formula>IF(EM76=TRUE,TRUE,FALSE)</formula>
    </cfRule>
  </conditionalFormatting>
  <conditionalFormatting sqref="EM77">
    <cfRule type="expression" dxfId="5089" priority="10339">
      <formula>IF(EM78=TRUE,TRUE,FALSE)</formula>
    </cfRule>
  </conditionalFormatting>
  <conditionalFormatting sqref="EM79">
    <cfRule type="expression" dxfId="5088" priority="10053">
      <formula>IF(EM80=TRUE,TRUE,FALSE)</formula>
    </cfRule>
  </conditionalFormatting>
  <conditionalFormatting sqref="EM81">
    <cfRule type="expression" dxfId="5087" priority="9395">
      <formula>IF(EM82=TRUE,TRUE,FALSE)</formula>
    </cfRule>
  </conditionalFormatting>
  <conditionalFormatting sqref="EM83">
    <cfRule type="expression" dxfId="5086" priority="9109">
      <formula>IF(EM84=TRUE,TRUE,FALSE)</formula>
    </cfRule>
  </conditionalFormatting>
  <conditionalFormatting sqref="EM85">
    <cfRule type="expression" dxfId="5085" priority="8451">
      <formula>IF(EM86=TRUE,TRUE,FALSE)</formula>
    </cfRule>
  </conditionalFormatting>
  <conditionalFormatting sqref="EM87">
    <cfRule type="expression" dxfId="5084" priority="8165">
      <formula>IF(EM88=TRUE,TRUE,FALSE)</formula>
    </cfRule>
  </conditionalFormatting>
  <conditionalFormatting sqref="EM89">
    <cfRule type="expression" dxfId="5083" priority="7507">
      <formula>IF(EM90=TRUE,TRUE,FALSE)</formula>
    </cfRule>
  </conditionalFormatting>
  <conditionalFormatting sqref="EM91">
    <cfRule type="expression" dxfId="5082" priority="7220">
      <formula>IF(OR(EM$39="S / VC-Lot",EM$39="ST-Lot",EM$39="PT1",EM$39="PT2",EM$39="SOP",EM$39="SOP + 90 days"),TRUE,FALSE)</formula>
    </cfRule>
    <cfRule type="expression" dxfId="5081" priority="7221">
      <formula>IF(EM92=TRUE,TRUE,FALSE)</formula>
    </cfRule>
  </conditionalFormatting>
  <conditionalFormatting sqref="EM93">
    <cfRule type="expression" dxfId="5080" priority="6563">
      <formula>IF(EM94=TRUE,TRUE,FALSE)</formula>
    </cfRule>
  </conditionalFormatting>
  <conditionalFormatting sqref="EM95">
    <cfRule type="expression" dxfId="5079" priority="6276">
      <formula>IF(OR(EM$39="S / VC-Lot",EM$39="ST-Lot",EM$39="PT1",EM$39="PT2",EM$39="SOP",EM$39="SOP + 90 days"),TRUE,FALSE)</formula>
    </cfRule>
    <cfRule type="expression" dxfId="5078" priority="6277">
      <formula>IF(EM96=TRUE,TRUE,FALSE)</formula>
    </cfRule>
  </conditionalFormatting>
  <conditionalFormatting sqref="EM97">
    <cfRule type="expression" dxfId="5077" priority="5619">
      <formula>IF(EM98=TRUE,TRUE,FALSE)</formula>
    </cfRule>
  </conditionalFormatting>
  <conditionalFormatting sqref="EM99">
    <cfRule type="expression" dxfId="5076" priority="5332">
      <formula>IF(OR(EM$39="S / VC-Lot",EM$39="ST-Lot",EM$39="PT1",EM$39="PT2",EM$39="SOP",EM$39="SOP + 90 days"),TRUE,FALSE)</formula>
    </cfRule>
    <cfRule type="expression" dxfId="5075" priority="5333">
      <formula>IF(EM100=TRUE,TRUE,FALSE)</formula>
    </cfRule>
  </conditionalFormatting>
  <conditionalFormatting sqref="EM101">
    <cfRule type="expression" dxfId="5074" priority="4675">
      <formula>IF(EM102=TRUE,TRUE,FALSE)</formula>
    </cfRule>
  </conditionalFormatting>
  <conditionalFormatting sqref="EM103">
    <cfRule type="expression" dxfId="5073" priority="4388">
      <formula>IF(OR(EM$39="S / VC-Lot",EM$39="ST-Lot",EM$39="PT1",EM$39="PT2",EM$39="SOP",EM$39="SOP + 90 days"),TRUE,FALSE)</formula>
    </cfRule>
    <cfRule type="expression" dxfId="5072" priority="4389">
      <formula>IF(EM104=TRUE,TRUE,FALSE)</formula>
    </cfRule>
  </conditionalFormatting>
  <conditionalFormatting sqref="EM105">
    <cfRule type="expression" dxfId="5071" priority="3731">
      <formula>IF(EM106=TRUE,TRUE,FALSE)</formula>
    </cfRule>
  </conditionalFormatting>
  <conditionalFormatting sqref="EM107">
    <cfRule type="expression" dxfId="5070" priority="3444">
      <formula>IF(OR(EM$39="S / VC-Lot",EM$39="ST-Lot",EM$39="PT1",EM$39="PT2",EM$39="SOP",EM$39="SOP + 90 days"),TRUE,FALSE)</formula>
    </cfRule>
    <cfRule type="expression" dxfId="5069" priority="3445">
      <formula>IF(EM108=TRUE,TRUE,FALSE)</formula>
    </cfRule>
  </conditionalFormatting>
  <conditionalFormatting sqref="EM109">
    <cfRule type="expression" dxfId="5068" priority="2787">
      <formula>IF(EM110=TRUE,TRUE,FALSE)</formula>
    </cfRule>
  </conditionalFormatting>
  <conditionalFormatting sqref="EM111">
    <cfRule type="expression" dxfId="5067" priority="2500">
      <formula>IF(OR(EM$39="S / VC-Lot",EM$39="ST-Lot",EM$39="PT1",EM$39="PT2",EM$39="SOP",EM$39="SOP + 90 days"),TRUE,FALSE)</formula>
    </cfRule>
    <cfRule type="expression" dxfId="5066" priority="2501">
      <formula>IF(EM112=TRUE,TRUE,FALSE)</formula>
    </cfRule>
  </conditionalFormatting>
  <conditionalFormatting sqref="EM113">
    <cfRule type="expression" dxfId="5065" priority="1269">
      <formula>IF(EM114=TRUE,TRUE,FALSE)</formula>
    </cfRule>
  </conditionalFormatting>
  <conditionalFormatting sqref="EM115">
    <cfRule type="expression" dxfId="5064" priority="1172">
      <formula>IF(OR(EM$39="S / VC-Lot",EM$39="ST-Lot",EM$39="PT1",EM$39="PT2",EM$39="SOP",EM$39="SOP + 90 days"),TRUE,FALSE)</formula>
    </cfRule>
    <cfRule type="expression" dxfId="5063" priority="1173">
      <formula>IF(EM116=TRUE,TRUE,FALSE)</formula>
    </cfRule>
  </conditionalFormatting>
  <conditionalFormatting sqref="EM117">
    <cfRule type="expression" dxfId="5062" priority="1077">
      <formula>IF(EM118=TRUE,TRUE,FALSE)</formula>
    </cfRule>
  </conditionalFormatting>
  <conditionalFormatting sqref="EM119">
    <cfRule type="expression" dxfId="5061" priority="980">
      <formula>IF(OR(EM$39="S / VC-Lot",EM$39="ST-Lot",EM$39="PT1",EM$39="PT2",EM$39="SOP",EM$39="SOP + 90 days"),TRUE,FALSE)</formula>
    </cfRule>
    <cfRule type="expression" dxfId="5060" priority="981">
      <formula>IF(EM120=TRUE,TRUE,FALSE)</formula>
    </cfRule>
  </conditionalFormatting>
  <conditionalFormatting sqref="EN45">
    <cfRule type="expression" dxfId="5059" priority="17889">
      <formula>IF(EN46=TRUE,TRUE,FALSE)</formula>
    </cfRule>
  </conditionalFormatting>
  <conditionalFormatting sqref="EN47">
    <cfRule type="expression" dxfId="5058" priority="17603">
      <formula>IF(EN48=TRUE,TRUE,FALSE)</formula>
    </cfRule>
  </conditionalFormatting>
  <conditionalFormatting sqref="EN49">
    <cfRule type="expression" dxfId="5057" priority="16945">
      <formula>IF(EN50=TRUE,TRUE,FALSE)</formula>
    </cfRule>
  </conditionalFormatting>
  <conditionalFormatting sqref="EN51">
    <cfRule type="expression" dxfId="5056" priority="16659">
      <formula>IF(EN52=TRUE,TRUE,FALSE)</formula>
    </cfRule>
  </conditionalFormatting>
  <conditionalFormatting sqref="EN53">
    <cfRule type="expression" dxfId="5055" priority="16001">
      <formula>IF(EN54=TRUE,TRUE,FALSE)</formula>
    </cfRule>
  </conditionalFormatting>
  <conditionalFormatting sqref="EN55">
    <cfRule type="expression" dxfId="5054" priority="15715">
      <formula>IF(EN56=TRUE,TRUE,FALSE)</formula>
    </cfRule>
  </conditionalFormatting>
  <conditionalFormatting sqref="EN57">
    <cfRule type="expression" dxfId="5053" priority="15057">
      <formula>IF(EN58=TRUE,TRUE,FALSE)</formula>
    </cfRule>
  </conditionalFormatting>
  <conditionalFormatting sqref="EN59">
    <cfRule type="expression" dxfId="5052" priority="14771">
      <formula>IF(EN60=TRUE,TRUE,FALSE)</formula>
    </cfRule>
  </conditionalFormatting>
  <conditionalFormatting sqref="EN61">
    <cfRule type="expression" dxfId="5051" priority="14113">
      <formula>IF(EN62=TRUE,TRUE,FALSE)</formula>
    </cfRule>
  </conditionalFormatting>
  <conditionalFormatting sqref="EN63">
    <cfRule type="expression" dxfId="5050" priority="13827">
      <formula>IF(EN64=TRUE,TRUE,FALSE)</formula>
    </cfRule>
  </conditionalFormatting>
  <conditionalFormatting sqref="EN65">
    <cfRule type="expression" dxfId="5049" priority="13169">
      <formula>IF(EN66=TRUE,TRUE,FALSE)</formula>
    </cfRule>
  </conditionalFormatting>
  <conditionalFormatting sqref="EN67">
    <cfRule type="expression" dxfId="5048" priority="12883">
      <formula>IF(EN68=TRUE,TRUE,FALSE)</formula>
    </cfRule>
  </conditionalFormatting>
  <conditionalFormatting sqref="EN69">
    <cfRule type="expression" dxfId="5047" priority="12225">
      <formula>IF(EN70=TRUE,TRUE,FALSE)</formula>
    </cfRule>
  </conditionalFormatting>
  <conditionalFormatting sqref="EN71">
    <cfRule type="expression" dxfId="5046" priority="11939">
      <formula>IF(EN72=TRUE,TRUE,FALSE)</formula>
    </cfRule>
  </conditionalFormatting>
  <conditionalFormatting sqref="EN73">
    <cfRule type="expression" dxfId="5045" priority="11281">
      <formula>IF(EN74=TRUE,TRUE,FALSE)</formula>
    </cfRule>
  </conditionalFormatting>
  <conditionalFormatting sqref="EN75">
    <cfRule type="expression" dxfId="5044" priority="10995">
      <formula>IF(EN76=TRUE,TRUE,FALSE)</formula>
    </cfRule>
  </conditionalFormatting>
  <conditionalFormatting sqref="EN77">
    <cfRule type="expression" dxfId="5043" priority="10337">
      <formula>IF(EN78=TRUE,TRUE,FALSE)</formula>
    </cfRule>
  </conditionalFormatting>
  <conditionalFormatting sqref="EN79">
    <cfRule type="expression" dxfId="5042" priority="10051">
      <formula>IF(EN80=TRUE,TRUE,FALSE)</formula>
    </cfRule>
  </conditionalFormatting>
  <conditionalFormatting sqref="EN81">
    <cfRule type="expression" dxfId="5041" priority="9393">
      <formula>IF(EN82=TRUE,TRUE,FALSE)</formula>
    </cfRule>
  </conditionalFormatting>
  <conditionalFormatting sqref="EN83">
    <cfRule type="expression" dxfId="5040" priority="9107">
      <formula>IF(EN84=TRUE,TRUE,FALSE)</formula>
    </cfRule>
  </conditionalFormatting>
  <conditionalFormatting sqref="EN85">
    <cfRule type="expression" dxfId="5039" priority="8449">
      <formula>IF(EN86=TRUE,TRUE,FALSE)</formula>
    </cfRule>
  </conditionalFormatting>
  <conditionalFormatting sqref="EN87">
    <cfRule type="expression" dxfId="5038" priority="8163">
      <formula>IF(EN88=TRUE,TRUE,FALSE)</formula>
    </cfRule>
  </conditionalFormatting>
  <conditionalFormatting sqref="EN89">
    <cfRule type="expression" dxfId="5037" priority="7505">
      <formula>IF(EN90=TRUE,TRUE,FALSE)</formula>
    </cfRule>
  </conditionalFormatting>
  <conditionalFormatting sqref="EN91">
    <cfRule type="expression" dxfId="5036" priority="7218">
      <formula>IF(OR(EN$39="S / VC-Lot",EN$39="ST-Lot",EN$39="PT1",EN$39="PT2",EN$39="SOP",EN$39="SOP + 90 days"),TRUE,FALSE)</formula>
    </cfRule>
    <cfRule type="expression" dxfId="5035" priority="7219">
      <formula>IF(EN92=TRUE,TRUE,FALSE)</formula>
    </cfRule>
  </conditionalFormatting>
  <conditionalFormatting sqref="EN93">
    <cfRule type="expression" dxfId="5034" priority="6561">
      <formula>IF(EN94=TRUE,TRUE,FALSE)</formula>
    </cfRule>
  </conditionalFormatting>
  <conditionalFormatting sqref="EN95">
    <cfRule type="expression" dxfId="5033" priority="6274">
      <formula>IF(OR(EN$39="S / VC-Lot",EN$39="ST-Lot",EN$39="PT1",EN$39="PT2",EN$39="SOP",EN$39="SOP + 90 days"),TRUE,FALSE)</formula>
    </cfRule>
    <cfRule type="expression" dxfId="5032" priority="6275">
      <formula>IF(EN96=TRUE,TRUE,FALSE)</formula>
    </cfRule>
  </conditionalFormatting>
  <conditionalFormatting sqref="EN97">
    <cfRule type="expression" dxfId="5031" priority="5617">
      <formula>IF(EN98=TRUE,TRUE,FALSE)</formula>
    </cfRule>
  </conditionalFormatting>
  <conditionalFormatting sqref="EN99">
    <cfRule type="expression" dxfId="5030" priority="5331">
      <formula>IF(EN100=TRUE,TRUE,FALSE)</formula>
    </cfRule>
    <cfRule type="expression" dxfId="5029" priority="5330">
      <formula>IF(OR(EN$39="S / VC-Lot",EN$39="ST-Lot",EN$39="PT1",EN$39="PT2",EN$39="SOP",EN$39="SOP + 90 days"),TRUE,FALSE)</formula>
    </cfRule>
  </conditionalFormatting>
  <conditionalFormatting sqref="EN101">
    <cfRule type="expression" dxfId="5028" priority="4673">
      <formula>IF(EN102=TRUE,TRUE,FALSE)</formula>
    </cfRule>
  </conditionalFormatting>
  <conditionalFormatting sqref="EN103">
    <cfRule type="expression" dxfId="5027" priority="4386">
      <formula>IF(OR(EN$39="S / VC-Lot",EN$39="ST-Lot",EN$39="PT1",EN$39="PT2",EN$39="SOP",EN$39="SOP + 90 days"),TRUE,FALSE)</formula>
    </cfRule>
    <cfRule type="expression" dxfId="5026" priority="4387">
      <formula>IF(EN104=TRUE,TRUE,FALSE)</formula>
    </cfRule>
  </conditionalFormatting>
  <conditionalFormatting sqref="EN105">
    <cfRule type="expression" dxfId="5025" priority="3729">
      <formula>IF(EN106=TRUE,TRUE,FALSE)</formula>
    </cfRule>
  </conditionalFormatting>
  <conditionalFormatting sqref="EN107">
    <cfRule type="expression" dxfId="5024" priority="3443">
      <formula>IF(EN108=TRUE,TRUE,FALSE)</formula>
    </cfRule>
    <cfRule type="expression" dxfId="5023" priority="3442">
      <formula>IF(OR(EN$39="S / VC-Lot",EN$39="ST-Lot",EN$39="PT1",EN$39="PT2",EN$39="SOP",EN$39="SOP + 90 days"),TRUE,FALSE)</formula>
    </cfRule>
  </conditionalFormatting>
  <conditionalFormatting sqref="EN109">
    <cfRule type="expression" dxfId="5022" priority="2785">
      <formula>IF(EN110=TRUE,TRUE,FALSE)</formula>
    </cfRule>
  </conditionalFormatting>
  <conditionalFormatting sqref="EN111">
    <cfRule type="expression" dxfId="5021" priority="2499">
      <formula>IF(EN112=TRUE,TRUE,FALSE)</formula>
    </cfRule>
    <cfRule type="expression" dxfId="5020" priority="2498">
      <formula>IF(OR(EN$39="S / VC-Lot",EN$39="ST-Lot",EN$39="PT1",EN$39="PT2",EN$39="SOP",EN$39="SOP + 90 days"),TRUE,FALSE)</formula>
    </cfRule>
  </conditionalFormatting>
  <conditionalFormatting sqref="EN113">
    <cfRule type="expression" dxfId="5019" priority="1267">
      <formula>IF(EN114=TRUE,TRUE,FALSE)</formula>
    </cfRule>
  </conditionalFormatting>
  <conditionalFormatting sqref="EN115">
    <cfRule type="expression" dxfId="5018" priority="1171">
      <formula>IF(EN116=TRUE,TRUE,FALSE)</formula>
    </cfRule>
    <cfRule type="expression" dxfId="5017" priority="1170">
      <formula>IF(OR(EN$39="S / VC-Lot",EN$39="ST-Lot",EN$39="PT1",EN$39="PT2",EN$39="SOP",EN$39="SOP + 90 days"),TRUE,FALSE)</formula>
    </cfRule>
  </conditionalFormatting>
  <conditionalFormatting sqref="EN117">
    <cfRule type="expression" dxfId="5016" priority="1075">
      <formula>IF(EN118=TRUE,TRUE,FALSE)</formula>
    </cfRule>
  </conditionalFormatting>
  <conditionalFormatting sqref="EN119">
    <cfRule type="expression" dxfId="5015" priority="978">
      <formula>IF(OR(EN$39="S / VC-Lot",EN$39="ST-Lot",EN$39="PT1",EN$39="PT2",EN$39="SOP",EN$39="SOP + 90 days"),TRUE,FALSE)</formula>
    </cfRule>
    <cfRule type="expression" dxfId="5014" priority="979">
      <formula>IF(EN120=TRUE,TRUE,FALSE)</formula>
    </cfRule>
  </conditionalFormatting>
  <conditionalFormatting sqref="EO45">
    <cfRule type="expression" dxfId="5013" priority="17887">
      <formula>IF(EO46=TRUE,TRUE,FALSE)</formula>
    </cfRule>
  </conditionalFormatting>
  <conditionalFormatting sqref="EO47">
    <cfRule type="expression" dxfId="5012" priority="17601">
      <formula>IF(EO48=TRUE,TRUE,FALSE)</formula>
    </cfRule>
  </conditionalFormatting>
  <conditionalFormatting sqref="EO49">
    <cfRule type="expression" dxfId="5011" priority="16943">
      <formula>IF(EO50=TRUE,TRUE,FALSE)</formula>
    </cfRule>
  </conditionalFormatting>
  <conditionalFormatting sqref="EO51">
    <cfRule type="expression" dxfId="5010" priority="16657">
      <formula>IF(EO52=TRUE,TRUE,FALSE)</formula>
    </cfRule>
  </conditionalFormatting>
  <conditionalFormatting sqref="EO53">
    <cfRule type="expression" dxfId="5009" priority="15999">
      <formula>IF(EO54=TRUE,TRUE,FALSE)</formula>
    </cfRule>
  </conditionalFormatting>
  <conditionalFormatting sqref="EO55">
    <cfRule type="expression" dxfId="5008" priority="15713">
      <formula>IF(EO56=TRUE,TRUE,FALSE)</formula>
    </cfRule>
  </conditionalFormatting>
  <conditionalFormatting sqref="EO57">
    <cfRule type="expression" dxfId="5007" priority="15055">
      <formula>IF(EO58=TRUE,TRUE,FALSE)</formula>
    </cfRule>
  </conditionalFormatting>
  <conditionalFormatting sqref="EO59">
    <cfRule type="expression" dxfId="5006" priority="14769">
      <formula>IF(EO60=TRUE,TRUE,FALSE)</formula>
    </cfRule>
  </conditionalFormatting>
  <conditionalFormatting sqref="EO61">
    <cfRule type="expression" dxfId="5005" priority="14111">
      <formula>IF(EO62=TRUE,TRUE,FALSE)</formula>
    </cfRule>
  </conditionalFormatting>
  <conditionalFormatting sqref="EO63">
    <cfRule type="expression" dxfId="5004" priority="13825">
      <formula>IF(EO64=TRUE,TRUE,FALSE)</formula>
    </cfRule>
  </conditionalFormatting>
  <conditionalFormatting sqref="EO65">
    <cfRule type="expression" dxfId="5003" priority="13167">
      <formula>IF(EO66=TRUE,TRUE,FALSE)</formula>
    </cfRule>
  </conditionalFormatting>
  <conditionalFormatting sqref="EO67">
    <cfRule type="expression" dxfId="5002" priority="12881">
      <formula>IF(EO68=TRUE,TRUE,FALSE)</formula>
    </cfRule>
  </conditionalFormatting>
  <conditionalFormatting sqref="EO69">
    <cfRule type="expression" dxfId="5001" priority="12223">
      <formula>IF(EO70=TRUE,TRUE,FALSE)</formula>
    </cfRule>
  </conditionalFormatting>
  <conditionalFormatting sqref="EO71">
    <cfRule type="expression" dxfId="5000" priority="11937">
      <formula>IF(EO72=TRUE,TRUE,FALSE)</formula>
    </cfRule>
  </conditionalFormatting>
  <conditionalFormatting sqref="EO73">
    <cfRule type="expression" dxfId="4999" priority="11279">
      <formula>IF(EO74=TRUE,TRUE,FALSE)</formula>
    </cfRule>
  </conditionalFormatting>
  <conditionalFormatting sqref="EO75">
    <cfRule type="expression" dxfId="4998" priority="10993">
      <formula>IF(EO76=TRUE,TRUE,FALSE)</formula>
    </cfRule>
  </conditionalFormatting>
  <conditionalFormatting sqref="EO77">
    <cfRule type="expression" dxfId="4997" priority="10335">
      <formula>IF(EO78=TRUE,TRUE,FALSE)</formula>
    </cfRule>
  </conditionalFormatting>
  <conditionalFormatting sqref="EO79">
    <cfRule type="expression" dxfId="4996" priority="10049">
      <formula>IF(EO80=TRUE,TRUE,FALSE)</formula>
    </cfRule>
  </conditionalFormatting>
  <conditionalFormatting sqref="EO81">
    <cfRule type="expression" dxfId="4995" priority="9391">
      <formula>IF(EO82=TRUE,TRUE,FALSE)</formula>
    </cfRule>
  </conditionalFormatting>
  <conditionalFormatting sqref="EO83">
    <cfRule type="expression" dxfId="4994" priority="9105">
      <formula>IF(EO84=TRUE,TRUE,FALSE)</formula>
    </cfRule>
  </conditionalFormatting>
  <conditionalFormatting sqref="EO85">
    <cfRule type="expression" dxfId="4993" priority="8447">
      <formula>IF(EO86=TRUE,TRUE,FALSE)</formula>
    </cfRule>
  </conditionalFormatting>
  <conditionalFormatting sqref="EO87">
    <cfRule type="expression" dxfId="4992" priority="8161">
      <formula>IF(EO88=TRUE,TRUE,FALSE)</formula>
    </cfRule>
  </conditionalFormatting>
  <conditionalFormatting sqref="EO89">
    <cfRule type="expression" dxfId="4991" priority="7503">
      <formula>IF(EO90=TRUE,TRUE,FALSE)</formula>
    </cfRule>
  </conditionalFormatting>
  <conditionalFormatting sqref="EO91">
    <cfRule type="expression" dxfId="4990" priority="7217">
      <formula>IF(EO92=TRUE,TRUE,FALSE)</formula>
    </cfRule>
    <cfRule type="expression" dxfId="4989" priority="7216">
      <formula>IF(OR(EO$39="S / VC-Lot",EO$39="ST-Lot",EO$39="PT1",EO$39="PT2",EO$39="SOP",EO$39="SOP + 90 days"),TRUE,FALSE)</formula>
    </cfRule>
  </conditionalFormatting>
  <conditionalFormatting sqref="EO93">
    <cfRule type="expression" dxfId="4988" priority="6559">
      <formula>IF(EO94=TRUE,TRUE,FALSE)</formula>
    </cfRule>
  </conditionalFormatting>
  <conditionalFormatting sqref="EO95">
    <cfRule type="expression" dxfId="4987" priority="6273">
      <formula>IF(EO96=TRUE,TRUE,FALSE)</formula>
    </cfRule>
    <cfRule type="expression" dxfId="4986" priority="6272">
      <formula>IF(OR(EO$39="S / VC-Lot",EO$39="ST-Lot",EO$39="PT1",EO$39="PT2",EO$39="SOP",EO$39="SOP + 90 days"),TRUE,FALSE)</formula>
    </cfRule>
  </conditionalFormatting>
  <conditionalFormatting sqref="EO97">
    <cfRule type="expression" dxfId="4985" priority="5615">
      <formula>IF(EO98=TRUE,TRUE,FALSE)</formula>
    </cfRule>
  </conditionalFormatting>
  <conditionalFormatting sqref="EO99">
    <cfRule type="expression" dxfId="4984" priority="5329">
      <formula>IF(EO100=TRUE,TRUE,FALSE)</formula>
    </cfRule>
    <cfRule type="expression" dxfId="4983" priority="5328">
      <formula>IF(OR(EO$39="S / VC-Lot",EO$39="ST-Lot",EO$39="PT1",EO$39="PT2",EO$39="SOP",EO$39="SOP + 90 days"),TRUE,FALSE)</formula>
    </cfRule>
  </conditionalFormatting>
  <conditionalFormatting sqref="EO101">
    <cfRule type="expression" dxfId="4982" priority="4671">
      <formula>IF(EO102=TRUE,TRUE,FALSE)</formula>
    </cfRule>
  </conditionalFormatting>
  <conditionalFormatting sqref="EO103">
    <cfRule type="expression" dxfId="4981" priority="4385">
      <formula>IF(EO104=TRUE,TRUE,FALSE)</formula>
    </cfRule>
    <cfRule type="expression" dxfId="4980" priority="4384">
      <formula>IF(OR(EO$39="S / VC-Lot",EO$39="ST-Lot",EO$39="PT1",EO$39="PT2",EO$39="SOP",EO$39="SOP + 90 days"),TRUE,FALSE)</formula>
    </cfRule>
  </conditionalFormatting>
  <conditionalFormatting sqref="EO105">
    <cfRule type="expression" dxfId="4979" priority="3727">
      <formula>IF(EO106=TRUE,TRUE,FALSE)</formula>
    </cfRule>
  </conditionalFormatting>
  <conditionalFormatting sqref="EO107">
    <cfRule type="expression" dxfId="4978" priority="3441">
      <formula>IF(EO108=TRUE,TRUE,FALSE)</formula>
    </cfRule>
    <cfRule type="expression" dxfId="4977" priority="3440">
      <formula>IF(OR(EO$39="S / VC-Lot",EO$39="ST-Lot",EO$39="PT1",EO$39="PT2",EO$39="SOP",EO$39="SOP + 90 days"),TRUE,FALSE)</formula>
    </cfRule>
  </conditionalFormatting>
  <conditionalFormatting sqref="EO109">
    <cfRule type="expression" dxfId="4976" priority="2783">
      <formula>IF(EO110=TRUE,TRUE,FALSE)</formula>
    </cfRule>
  </conditionalFormatting>
  <conditionalFormatting sqref="EO111">
    <cfRule type="expression" dxfId="4975" priority="2496">
      <formula>IF(OR(EO$39="S / VC-Lot",EO$39="ST-Lot",EO$39="PT1",EO$39="PT2",EO$39="SOP",EO$39="SOP + 90 days"),TRUE,FALSE)</formula>
    </cfRule>
    <cfRule type="expression" dxfId="4974" priority="2497">
      <formula>IF(EO112=TRUE,TRUE,FALSE)</formula>
    </cfRule>
  </conditionalFormatting>
  <conditionalFormatting sqref="EO113">
    <cfRule type="expression" dxfId="4973" priority="1265">
      <formula>IF(EO114=TRUE,TRUE,FALSE)</formula>
    </cfRule>
  </conditionalFormatting>
  <conditionalFormatting sqref="EO115">
    <cfRule type="expression" dxfId="4972" priority="1168">
      <formula>IF(OR(EO$39="S / VC-Lot",EO$39="ST-Lot",EO$39="PT1",EO$39="PT2",EO$39="SOP",EO$39="SOP + 90 days"),TRUE,FALSE)</formula>
    </cfRule>
    <cfRule type="expression" dxfId="4971" priority="1169">
      <formula>IF(EO116=TRUE,TRUE,FALSE)</formula>
    </cfRule>
  </conditionalFormatting>
  <conditionalFormatting sqref="EO117">
    <cfRule type="expression" dxfId="4970" priority="1073">
      <formula>IF(EO118=TRUE,TRUE,FALSE)</formula>
    </cfRule>
  </conditionalFormatting>
  <conditionalFormatting sqref="EO119">
    <cfRule type="expression" dxfId="4969" priority="976">
      <formula>IF(OR(EO$39="S / VC-Lot",EO$39="ST-Lot",EO$39="PT1",EO$39="PT2",EO$39="SOP",EO$39="SOP + 90 days"),TRUE,FALSE)</formula>
    </cfRule>
    <cfRule type="expression" dxfId="4968" priority="977">
      <formula>IF(EO120=TRUE,TRUE,FALSE)</formula>
    </cfRule>
  </conditionalFormatting>
  <conditionalFormatting sqref="EP45">
    <cfRule type="expression" dxfId="4967" priority="17885">
      <formula>IF(EP46=TRUE,TRUE,FALSE)</formula>
    </cfRule>
  </conditionalFormatting>
  <conditionalFormatting sqref="EP47">
    <cfRule type="expression" dxfId="4966" priority="17599">
      <formula>IF(EP48=TRUE,TRUE,FALSE)</formula>
    </cfRule>
  </conditionalFormatting>
  <conditionalFormatting sqref="EP49">
    <cfRule type="expression" dxfId="4965" priority="16941">
      <formula>IF(EP50=TRUE,TRUE,FALSE)</formula>
    </cfRule>
  </conditionalFormatting>
  <conditionalFormatting sqref="EP51">
    <cfRule type="expression" dxfId="4964" priority="16655">
      <formula>IF(EP52=TRUE,TRUE,FALSE)</formula>
    </cfRule>
  </conditionalFormatting>
  <conditionalFormatting sqref="EP53">
    <cfRule type="expression" dxfId="4963" priority="15997">
      <formula>IF(EP54=TRUE,TRUE,FALSE)</formula>
    </cfRule>
  </conditionalFormatting>
  <conditionalFormatting sqref="EP55">
    <cfRule type="expression" dxfId="4962" priority="15711">
      <formula>IF(EP56=TRUE,TRUE,FALSE)</formula>
    </cfRule>
  </conditionalFormatting>
  <conditionalFormatting sqref="EP57">
    <cfRule type="expression" dxfId="4961" priority="15053">
      <formula>IF(EP58=TRUE,TRUE,FALSE)</formula>
    </cfRule>
  </conditionalFormatting>
  <conditionalFormatting sqref="EP59">
    <cfRule type="expression" dxfId="4960" priority="14767">
      <formula>IF(EP60=TRUE,TRUE,FALSE)</formula>
    </cfRule>
  </conditionalFormatting>
  <conditionalFormatting sqref="EP61">
    <cfRule type="expression" dxfId="4959" priority="14109">
      <formula>IF(EP62=TRUE,TRUE,FALSE)</formula>
    </cfRule>
  </conditionalFormatting>
  <conditionalFormatting sqref="EP63">
    <cfRule type="expression" dxfId="4958" priority="13823">
      <formula>IF(EP64=TRUE,TRUE,FALSE)</formula>
    </cfRule>
  </conditionalFormatting>
  <conditionalFormatting sqref="EP65">
    <cfRule type="expression" dxfId="4957" priority="13165">
      <formula>IF(EP66=TRUE,TRUE,FALSE)</formula>
    </cfRule>
  </conditionalFormatting>
  <conditionalFormatting sqref="EP67">
    <cfRule type="expression" dxfId="4956" priority="12879">
      <formula>IF(EP68=TRUE,TRUE,FALSE)</formula>
    </cfRule>
  </conditionalFormatting>
  <conditionalFormatting sqref="EP69">
    <cfRule type="expression" dxfId="4955" priority="12221">
      <formula>IF(EP70=TRUE,TRUE,FALSE)</formula>
    </cfRule>
  </conditionalFormatting>
  <conditionalFormatting sqref="EP71">
    <cfRule type="expression" dxfId="4954" priority="11935">
      <formula>IF(EP72=TRUE,TRUE,FALSE)</formula>
    </cfRule>
  </conditionalFormatting>
  <conditionalFormatting sqref="EP73">
    <cfRule type="expression" dxfId="4953" priority="11277">
      <formula>IF(EP74=TRUE,TRUE,FALSE)</formula>
    </cfRule>
  </conditionalFormatting>
  <conditionalFormatting sqref="EP75">
    <cfRule type="expression" dxfId="4952" priority="10991">
      <formula>IF(EP76=TRUE,TRUE,FALSE)</formula>
    </cfRule>
  </conditionalFormatting>
  <conditionalFormatting sqref="EP77">
    <cfRule type="expression" dxfId="4951" priority="10333">
      <formula>IF(EP78=TRUE,TRUE,FALSE)</formula>
    </cfRule>
  </conditionalFormatting>
  <conditionalFormatting sqref="EP79">
    <cfRule type="expression" dxfId="4950" priority="10047">
      <formula>IF(EP80=TRUE,TRUE,FALSE)</formula>
    </cfRule>
  </conditionalFormatting>
  <conditionalFormatting sqref="EP81">
    <cfRule type="expression" dxfId="4949" priority="9389">
      <formula>IF(EP82=TRUE,TRUE,FALSE)</formula>
    </cfRule>
  </conditionalFormatting>
  <conditionalFormatting sqref="EP83">
    <cfRule type="expression" dxfId="4948" priority="9103">
      <formula>IF(EP84=TRUE,TRUE,FALSE)</formula>
    </cfRule>
  </conditionalFormatting>
  <conditionalFormatting sqref="EP85">
    <cfRule type="expression" dxfId="4947" priority="8445">
      <formula>IF(EP86=TRUE,TRUE,FALSE)</formula>
    </cfRule>
  </conditionalFormatting>
  <conditionalFormatting sqref="EP87">
    <cfRule type="expression" dxfId="4946" priority="8159">
      <formula>IF(EP88=TRUE,TRUE,FALSE)</formula>
    </cfRule>
  </conditionalFormatting>
  <conditionalFormatting sqref="EP89">
    <cfRule type="expression" dxfId="4945" priority="7501">
      <formula>IF(EP90=TRUE,TRUE,FALSE)</formula>
    </cfRule>
  </conditionalFormatting>
  <conditionalFormatting sqref="EP91">
    <cfRule type="expression" dxfId="4944" priority="7215">
      <formula>IF(EP92=TRUE,TRUE,FALSE)</formula>
    </cfRule>
    <cfRule type="expression" dxfId="4943" priority="7214">
      <formula>IF(OR(EP$39="S / VC-Lot",EP$39="ST-Lot",EP$39="PT1",EP$39="PT2",EP$39="SOP",EP$39="SOP + 90 days"),TRUE,FALSE)</formula>
    </cfRule>
  </conditionalFormatting>
  <conditionalFormatting sqref="EP93">
    <cfRule type="expression" dxfId="4942" priority="6557">
      <formula>IF(EP94=TRUE,TRUE,FALSE)</formula>
    </cfRule>
  </conditionalFormatting>
  <conditionalFormatting sqref="EP95">
    <cfRule type="expression" dxfId="4941" priority="6271">
      <formula>IF(EP96=TRUE,TRUE,FALSE)</formula>
    </cfRule>
    <cfRule type="expression" dxfId="4940" priority="6270">
      <formula>IF(OR(EP$39="S / VC-Lot",EP$39="ST-Lot",EP$39="PT1",EP$39="PT2",EP$39="SOP",EP$39="SOP + 90 days"),TRUE,FALSE)</formula>
    </cfRule>
  </conditionalFormatting>
  <conditionalFormatting sqref="EP97">
    <cfRule type="expression" dxfId="4939" priority="5613">
      <formula>IF(EP98=TRUE,TRUE,FALSE)</formula>
    </cfRule>
  </conditionalFormatting>
  <conditionalFormatting sqref="EP99">
    <cfRule type="expression" dxfId="4938" priority="5327">
      <formula>IF(EP100=TRUE,TRUE,FALSE)</formula>
    </cfRule>
    <cfRule type="expression" dxfId="4937" priority="5326">
      <formula>IF(OR(EP$39="S / VC-Lot",EP$39="ST-Lot",EP$39="PT1",EP$39="PT2",EP$39="SOP",EP$39="SOP + 90 days"),TRUE,FALSE)</formula>
    </cfRule>
  </conditionalFormatting>
  <conditionalFormatting sqref="EP101">
    <cfRule type="expression" dxfId="4936" priority="4669">
      <formula>IF(EP102=TRUE,TRUE,FALSE)</formula>
    </cfRule>
  </conditionalFormatting>
  <conditionalFormatting sqref="EP103">
    <cfRule type="expression" dxfId="4935" priority="4383">
      <formula>IF(EP104=TRUE,TRUE,FALSE)</formula>
    </cfRule>
    <cfRule type="expression" dxfId="4934" priority="4382">
      <formula>IF(OR(EP$39="S / VC-Lot",EP$39="ST-Lot",EP$39="PT1",EP$39="PT2",EP$39="SOP",EP$39="SOP + 90 days"),TRUE,FALSE)</formula>
    </cfRule>
  </conditionalFormatting>
  <conditionalFormatting sqref="EP105">
    <cfRule type="expression" dxfId="4933" priority="3725">
      <formula>IF(EP106=TRUE,TRUE,FALSE)</formula>
    </cfRule>
  </conditionalFormatting>
  <conditionalFormatting sqref="EP107">
    <cfRule type="expression" dxfId="4932" priority="3438">
      <formula>IF(OR(EP$39="S / VC-Lot",EP$39="ST-Lot",EP$39="PT1",EP$39="PT2",EP$39="SOP",EP$39="SOP + 90 days"),TRUE,FALSE)</formula>
    </cfRule>
    <cfRule type="expression" dxfId="4931" priority="3439">
      <formula>IF(EP108=TRUE,TRUE,FALSE)</formula>
    </cfRule>
  </conditionalFormatting>
  <conditionalFormatting sqref="EP109">
    <cfRule type="expression" dxfId="4930" priority="2781">
      <formula>IF(EP110=TRUE,TRUE,FALSE)</formula>
    </cfRule>
  </conditionalFormatting>
  <conditionalFormatting sqref="EP111">
    <cfRule type="expression" dxfId="4929" priority="2494">
      <formula>IF(OR(EP$39="S / VC-Lot",EP$39="ST-Lot",EP$39="PT1",EP$39="PT2",EP$39="SOP",EP$39="SOP + 90 days"),TRUE,FALSE)</formula>
    </cfRule>
    <cfRule type="expression" dxfId="4928" priority="2495">
      <formula>IF(EP112=TRUE,TRUE,FALSE)</formula>
    </cfRule>
  </conditionalFormatting>
  <conditionalFormatting sqref="EP113">
    <cfRule type="expression" dxfId="4927" priority="1263">
      <formula>IF(EP114=TRUE,TRUE,FALSE)</formula>
    </cfRule>
  </conditionalFormatting>
  <conditionalFormatting sqref="EP115">
    <cfRule type="expression" dxfId="4926" priority="1167">
      <formula>IF(EP116=TRUE,TRUE,FALSE)</formula>
    </cfRule>
    <cfRule type="expression" dxfId="4925" priority="1166">
      <formula>IF(OR(EP$39="S / VC-Lot",EP$39="ST-Lot",EP$39="PT1",EP$39="PT2",EP$39="SOP",EP$39="SOP + 90 days"),TRUE,FALSE)</formula>
    </cfRule>
  </conditionalFormatting>
  <conditionalFormatting sqref="EP117">
    <cfRule type="expression" dxfId="4924" priority="1071">
      <formula>IF(EP118=TRUE,TRUE,FALSE)</formula>
    </cfRule>
  </conditionalFormatting>
  <conditionalFormatting sqref="EP119">
    <cfRule type="expression" dxfId="4923" priority="975">
      <formula>IF(EP120=TRUE,TRUE,FALSE)</formula>
    </cfRule>
    <cfRule type="expression" dxfId="4922" priority="974">
      <formula>IF(OR(EP$39="S / VC-Lot",EP$39="ST-Lot",EP$39="PT1",EP$39="PT2",EP$39="SOP",EP$39="SOP + 90 days"),TRUE,FALSE)</formula>
    </cfRule>
  </conditionalFormatting>
  <conditionalFormatting sqref="EQ45">
    <cfRule type="expression" dxfId="4921" priority="17883">
      <formula>IF(EQ46=TRUE,TRUE,FALSE)</formula>
    </cfRule>
  </conditionalFormatting>
  <conditionalFormatting sqref="EQ47">
    <cfRule type="expression" dxfId="4920" priority="17597">
      <formula>IF(EQ48=TRUE,TRUE,FALSE)</formula>
    </cfRule>
  </conditionalFormatting>
  <conditionalFormatting sqref="EQ49">
    <cfRule type="expression" dxfId="4919" priority="16939">
      <formula>IF(EQ50=TRUE,TRUE,FALSE)</formula>
    </cfRule>
  </conditionalFormatting>
  <conditionalFormatting sqref="EQ51">
    <cfRule type="expression" dxfId="4918" priority="16653">
      <formula>IF(EQ52=TRUE,TRUE,FALSE)</formula>
    </cfRule>
  </conditionalFormatting>
  <conditionalFormatting sqref="EQ53">
    <cfRule type="expression" dxfId="4917" priority="15995">
      <formula>IF(EQ54=TRUE,TRUE,FALSE)</formula>
    </cfRule>
  </conditionalFormatting>
  <conditionalFormatting sqref="EQ55">
    <cfRule type="expression" dxfId="4916" priority="15709">
      <formula>IF(EQ56=TRUE,TRUE,FALSE)</formula>
    </cfRule>
  </conditionalFormatting>
  <conditionalFormatting sqref="EQ57">
    <cfRule type="expression" dxfId="4915" priority="15051">
      <formula>IF(EQ58=TRUE,TRUE,FALSE)</formula>
    </cfRule>
  </conditionalFormatting>
  <conditionalFormatting sqref="EQ59">
    <cfRule type="expression" dxfId="4914" priority="14765">
      <formula>IF(EQ60=TRUE,TRUE,FALSE)</formula>
    </cfRule>
  </conditionalFormatting>
  <conditionalFormatting sqref="EQ61">
    <cfRule type="expression" dxfId="4913" priority="14107">
      <formula>IF(EQ62=TRUE,TRUE,FALSE)</formula>
    </cfRule>
  </conditionalFormatting>
  <conditionalFormatting sqref="EQ63">
    <cfRule type="expression" dxfId="4912" priority="13821">
      <formula>IF(EQ64=TRUE,TRUE,FALSE)</formula>
    </cfRule>
  </conditionalFormatting>
  <conditionalFormatting sqref="EQ65">
    <cfRule type="expression" dxfId="4911" priority="13163">
      <formula>IF(EQ66=TRUE,TRUE,FALSE)</formula>
    </cfRule>
  </conditionalFormatting>
  <conditionalFormatting sqref="EQ67">
    <cfRule type="expression" dxfId="4910" priority="12877">
      <formula>IF(EQ68=TRUE,TRUE,FALSE)</formula>
    </cfRule>
  </conditionalFormatting>
  <conditionalFormatting sqref="EQ69">
    <cfRule type="expression" dxfId="4909" priority="12219">
      <formula>IF(EQ70=TRUE,TRUE,FALSE)</formula>
    </cfRule>
  </conditionalFormatting>
  <conditionalFormatting sqref="EQ71">
    <cfRule type="expression" dxfId="4908" priority="11933">
      <formula>IF(EQ72=TRUE,TRUE,FALSE)</formula>
    </cfRule>
  </conditionalFormatting>
  <conditionalFormatting sqref="EQ73">
    <cfRule type="expression" dxfId="4907" priority="11275">
      <formula>IF(EQ74=TRUE,TRUE,FALSE)</formula>
    </cfRule>
  </conditionalFormatting>
  <conditionalFormatting sqref="EQ75">
    <cfRule type="expression" dxfId="4906" priority="10989">
      <formula>IF(EQ76=TRUE,TRUE,FALSE)</formula>
    </cfRule>
  </conditionalFormatting>
  <conditionalFormatting sqref="EQ77">
    <cfRule type="expression" dxfId="4905" priority="10331">
      <formula>IF(EQ78=TRUE,TRUE,FALSE)</formula>
    </cfRule>
  </conditionalFormatting>
  <conditionalFormatting sqref="EQ79">
    <cfRule type="expression" dxfId="4904" priority="10045">
      <formula>IF(EQ80=TRUE,TRUE,FALSE)</formula>
    </cfRule>
  </conditionalFormatting>
  <conditionalFormatting sqref="EQ81">
    <cfRule type="expression" dxfId="4903" priority="9387">
      <formula>IF(EQ82=TRUE,TRUE,FALSE)</formula>
    </cfRule>
  </conditionalFormatting>
  <conditionalFormatting sqref="EQ83">
    <cfRule type="expression" dxfId="4902" priority="9101">
      <formula>IF(EQ84=TRUE,TRUE,FALSE)</formula>
    </cfRule>
  </conditionalFormatting>
  <conditionalFormatting sqref="EQ85">
    <cfRule type="expression" dxfId="4901" priority="8443">
      <formula>IF(EQ86=TRUE,TRUE,FALSE)</formula>
    </cfRule>
  </conditionalFormatting>
  <conditionalFormatting sqref="EQ87">
    <cfRule type="expression" dxfId="4900" priority="8157">
      <formula>IF(EQ88=TRUE,TRUE,FALSE)</formula>
    </cfRule>
  </conditionalFormatting>
  <conditionalFormatting sqref="EQ89">
    <cfRule type="expression" dxfId="4899" priority="7499">
      <formula>IF(EQ90=TRUE,TRUE,FALSE)</formula>
    </cfRule>
  </conditionalFormatting>
  <conditionalFormatting sqref="EQ91">
    <cfRule type="expression" dxfId="4898" priority="7213">
      <formula>IF(EQ92=TRUE,TRUE,FALSE)</formula>
    </cfRule>
    <cfRule type="expression" dxfId="4897" priority="7212">
      <formula>IF(OR(EQ$39="S / VC-Lot",EQ$39="ST-Lot",EQ$39="PT1",EQ$39="PT2",EQ$39="SOP",EQ$39="SOP + 90 days"),TRUE,FALSE)</formula>
    </cfRule>
  </conditionalFormatting>
  <conditionalFormatting sqref="EQ93">
    <cfRule type="expression" dxfId="4896" priority="6555">
      <formula>IF(EQ94=TRUE,TRUE,FALSE)</formula>
    </cfRule>
  </conditionalFormatting>
  <conditionalFormatting sqref="EQ95">
    <cfRule type="expression" dxfId="4895" priority="6268">
      <formula>IF(OR(EQ$39="S / VC-Lot",EQ$39="ST-Lot",EQ$39="PT1",EQ$39="PT2",EQ$39="SOP",EQ$39="SOP + 90 days"),TRUE,FALSE)</formula>
    </cfRule>
    <cfRule type="expression" dxfId="4894" priority="6269">
      <formula>IF(EQ96=TRUE,TRUE,FALSE)</formula>
    </cfRule>
  </conditionalFormatting>
  <conditionalFormatting sqref="EQ97">
    <cfRule type="expression" dxfId="4893" priority="5611">
      <formula>IF(EQ98=TRUE,TRUE,FALSE)</formula>
    </cfRule>
  </conditionalFormatting>
  <conditionalFormatting sqref="EQ99">
    <cfRule type="expression" dxfId="4892" priority="5324">
      <formula>IF(OR(EQ$39="S / VC-Lot",EQ$39="ST-Lot",EQ$39="PT1",EQ$39="PT2",EQ$39="SOP",EQ$39="SOP + 90 days"),TRUE,FALSE)</formula>
    </cfRule>
    <cfRule type="expression" dxfId="4891" priority="5325">
      <formula>IF(EQ100=TRUE,TRUE,FALSE)</formula>
    </cfRule>
  </conditionalFormatting>
  <conditionalFormatting sqref="EQ101">
    <cfRule type="expression" dxfId="4890" priority="4667">
      <formula>IF(EQ102=TRUE,TRUE,FALSE)</formula>
    </cfRule>
  </conditionalFormatting>
  <conditionalFormatting sqref="EQ103">
    <cfRule type="expression" dxfId="4889" priority="4381">
      <formula>IF(EQ104=TRUE,TRUE,FALSE)</formula>
    </cfRule>
    <cfRule type="expression" dxfId="4888" priority="4380">
      <formula>IF(OR(EQ$39="S / VC-Lot",EQ$39="ST-Lot",EQ$39="PT1",EQ$39="PT2",EQ$39="SOP",EQ$39="SOP + 90 days"),TRUE,FALSE)</formula>
    </cfRule>
  </conditionalFormatting>
  <conditionalFormatting sqref="EQ105">
    <cfRule type="expression" dxfId="4887" priority="3723">
      <formula>IF(EQ106=TRUE,TRUE,FALSE)</formula>
    </cfRule>
  </conditionalFormatting>
  <conditionalFormatting sqref="EQ107">
    <cfRule type="expression" dxfId="4886" priority="3437">
      <formula>IF(EQ108=TRUE,TRUE,FALSE)</formula>
    </cfRule>
    <cfRule type="expression" dxfId="4885" priority="3436">
      <formula>IF(OR(EQ$39="S / VC-Lot",EQ$39="ST-Lot",EQ$39="PT1",EQ$39="PT2",EQ$39="SOP",EQ$39="SOP + 90 days"),TRUE,FALSE)</formula>
    </cfRule>
  </conditionalFormatting>
  <conditionalFormatting sqref="EQ109">
    <cfRule type="expression" dxfId="4884" priority="2779">
      <formula>IF(EQ110=TRUE,TRUE,FALSE)</formula>
    </cfRule>
  </conditionalFormatting>
  <conditionalFormatting sqref="EQ111">
    <cfRule type="expression" dxfId="4883" priority="2493">
      <formula>IF(EQ112=TRUE,TRUE,FALSE)</formula>
    </cfRule>
    <cfRule type="expression" dxfId="4882" priority="2492">
      <formula>IF(OR(EQ$39="S / VC-Lot",EQ$39="ST-Lot",EQ$39="PT1",EQ$39="PT2",EQ$39="SOP",EQ$39="SOP + 90 days"),TRUE,FALSE)</formula>
    </cfRule>
  </conditionalFormatting>
  <conditionalFormatting sqref="EQ113">
    <cfRule type="expression" dxfId="4881" priority="1261">
      <formula>IF(EQ114=TRUE,TRUE,FALSE)</formula>
    </cfRule>
  </conditionalFormatting>
  <conditionalFormatting sqref="EQ115">
    <cfRule type="expression" dxfId="4880" priority="1164">
      <formula>IF(OR(EQ$39="S / VC-Lot",EQ$39="ST-Lot",EQ$39="PT1",EQ$39="PT2",EQ$39="SOP",EQ$39="SOP + 90 days"),TRUE,FALSE)</formula>
    </cfRule>
    <cfRule type="expression" dxfId="4879" priority="1165">
      <formula>IF(EQ116=TRUE,TRUE,FALSE)</formula>
    </cfRule>
  </conditionalFormatting>
  <conditionalFormatting sqref="EQ117">
    <cfRule type="expression" dxfId="4878" priority="1069">
      <formula>IF(EQ118=TRUE,TRUE,FALSE)</formula>
    </cfRule>
  </conditionalFormatting>
  <conditionalFormatting sqref="EQ119">
    <cfRule type="expression" dxfId="4877" priority="973">
      <formula>IF(EQ120=TRUE,TRUE,FALSE)</formula>
    </cfRule>
    <cfRule type="expression" dxfId="4876" priority="972">
      <formula>IF(OR(EQ$39="S / VC-Lot",EQ$39="ST-Lot",EQ$39="PT1",EQ$39="PT2",EQ$39="SOP",EQ$39="SOP + 90 days"),TRUE,FALSE)</formula>
    </cfRule>
  </conditionalFormatting>
  <conditionalFormatting sqref="ER45">
    <cfRule type="expression" dxfId="4875" priority="17881">
      <formula>IF(ER46=TRUE,TRUE,FALSE)</formula>
    </cfRule>
  </conditionalFormatting>
  <conditionalFormatting sqref="ER47">
    <cfRule type="expression" dxfId="4874" priority="17595">
      <formula>IF(ER48=TRUE,TRUE,FALSE)</formula>
    </cfRule>
  </conditionalFormatting>
  <conditionalFormatting sqref="ER49">
    <cfRule type="expression" dxfId="4873" priority="16937">
      <formula>IF(ER50=TRUE,TRUE,FALSE)</formula>
    </cfRule>
  </conditionalFormatting>
  <conditionalFormatting sqref="ER51">
    <cfRule type="expression" dxfId="4872" priority="16651">
      <formula>IF(ER52=TRUE,TRUE,FALSE)</formula>
    </cfRule>
  </conditionalFormatting>
  <conditionalFormatting sqref="ER53">
    <cfRule type="expression" dxfId="4871" priority="15993">
      <formula>IF(ER54=TRUE,TRUE,FALSE)</formula>
    </cfRule>
  </conditionalFormatting>
  <conditionalFormatting sqref="ER55">
    <cfRule type="expression" dxfId="4870" priority="15707">
      <formula>IF(ER56=TRUE,TRUE,FALSE)</formula>
    </cfRule>
  </conditionalFormatting>
  <conditionalFormatting sqref="ER57">
    <cfRule type="expression" dxfId="4869" priority="15049">
      <formula>IF(ER58=TRUE,TRUE,FALSE)</formula>
    </cfRule>
  </conditionalFormatting>
  <conditionalFormatting sqref="ER59">
    <cfRule type="expression" dxfId="4868" priority="14763">
      <formula>IF(ER60=TRUE,TRUE,FALSE)</formula>
    </cfRule>
  </conditionalFormatting>
  <conditionalFormatting sqref="ER61">
    <cfRule type="expression" dxfId="4867" priority="14105">
      <formula>IF(ER62=TRUE,TRUE,FALSE)</formula>
    </cfRule>
  </conditionalFormatting>
  <conditionalFormatting sqref="ER63">
    <cfRule type="expression" dxfId="4866" priority="13819">
      <formula>IF(ER64=TRUE,TRUE,FALSE)</formula>
    </cfRule>
  </conditionalFormatting>
  <conditionalFormatting sqref="ER65">
    <cfRule type="expression" dxfId="4865" priority="13161">
      <formula>IF(ER66=TRUE,TRUE,FALSE)</formula>
    </cfRule>
  </conditionalFormatting>
  <conditionalFormatting sqref="ER67">
    <cfRule type="expression" dxfId="4864" priority="12875">
      <formula>IF(ER68=TRUE,TRUE,FALSE)</formula>
    </cfRule>
  </conditionalFormatting>
  <conditionalFormatting sqref="ER69">
    <cfRule type="expression" dxfId="4863" priority="12217">
      <formula>IF(ER70=TRUE,TRUE,FALSE)</formula>
    </cfRule>
  </conditionalFormatting>
  <conditionalFormatting sqref="ER71">
    <cfRule type="expression" dxfId="4862" priority="11931">
      <formula>IF(ER72=TRUE,TRUE,FALSE)</formula>
    </cfRule>
  </conditionalFormatting>
  <conditionalFormatting sqref="ER73">
    <cfRule type="expression" dxfId="4861" priority="11273">
      <formula>IF(ER74=TRUE,TRUE,FALSE)</formula>
    </cfRule>
  </conditionalFormatting>
  <conditionalFormatting sqref="ER75">
    <cfRule type="expression" dxfId="4860" priority="10987">
      <formula>IF(ER76=TRUE,TRUE,FALSE)</formula>
    </cfRule>
  </conditionalFormatting>
  <conditionalFormatting sqref="ER77">
    <cfRule type="expression" dxfId="4859" priority="10329">
      <formula>IF(ER78=TRUE,TRUE,FALSE)</formula>
    </cfRule>
  </conditionalFormatting>
  <conditionalFormatting sqref="ER79">
    <cfRule type="expression" dxfId="4858" priority="10043">
      <formula>IF(ER80=TRUE,TRUE,FALSE)</formula>
    </cfRule>
  </conditionalFormatting>
  <conditionalFormatting sqref="ER81">
    <cfRule type="expression" dxfId="4857" priority="9385">
      <formula>IF(ER82=TRUE,TRUE,FALSE)</formula>
    </cfRule>
  </conditionalFormatting>
  <conditionalFormatting sqref="ER83">
    <cfRule type="expression" dxfId="4856" priority="9099">
      <formula>IF(ER84=TRUE,TRUE,FALSE)</formula>
    </cfRule>
  </conditionalFormatting>
  <conditionalFormatting sqref="ER85">
    <cfRule type="expression" dxfId="4855" priority="8441">
      <formula>IF(ER86=TRUE,TRUE,FALSE)</formula>
    </cfRule>
  </conditionalFormatting>
  <conditionalFormatting sqref="ER87">
    <cfRule type="expression" dxfId="4854" priority="8155">
      <formula>IF(ER88=TRUE,TRUE,FALSE)</formula>
    </cfRule>
  </conditionalFormatting>
  <conditionalFormatting sqref="ER89">
    <cfRule type="expression" dxfId="4853" priority="7497">
      <formula>IF(ER90=TRUE,TRUE,FALSE)</formula>
    </cfRule>
  </conditionalFormatting>
  <conditionalFormatting sqref="ER91">
    <cfRule type="expression" dxfId="4852" priority="7210">
      <formula>IF(OR(ER$39="S / VC-Lot",ER$39="ST-Lot",ER$39="PT1",ER$39="PT2",ER$39="SOP",ER$39="SOP + 90 days"),TRUE,FALSE)</formula>
    </cfRule>
    <cfRule type="expression" dxfId="4851" priority="7211">
      <formula>IF(ER92=TRUE,TRUE,FALSE)</formula>
    </cfRule>
  </conditionalFormatting>
  <conditionalFormatting sqref="ER93">
    <cfRule type="expression" dxfId="4850" priority="6553">
      <formula>IF(ER94=TRUE,TRUE,FALSE)</formula>
    </cfRule>
  </conditionalFormatting>
  <conditionalFormatting sqref="ER95">
    <cfRule type="expression" dxfId="4849" priority="6266">
      <formula>IF(OR(ER$39="S / VC-Lot",ER$39="ST-Lot",ER$39="PT1",ER$39="PT2",ER$39="SOP",ER$39="SOP + 90 days"),TRUE,FALSE)</formula>
    </cfRule>
    <cfRule type="expression" dxfId="4848" priority="6267">
      <formula>IF(ER96=TRUE,TRUE,FALSE)</formula>
    </cfRule>
  </conditionalFormatting>
  <conditionalFormatting sqref="ER97">
    <cfRule type="expression" dxfId="4847" priority="5609">
      <formula>IF(ER98=TRUE,TRUE,FALSE)</formula>
    </cfRule>
  </conditionalFormatting>
  <conditionalFormatting sqref="ER99">
    <cfRule type="expression" dxfId="4846" priority="5323">
      <formula>IF(ER100=TRUE,TRUE,FALSE)</formula>
    </cfRule>
    <cfRule type="expression" dxfId="4845" priority="5322">
      <formula>IF(OR(ER$39="S / VC-Lot",ER$39="ST-Lot",ER$39="PT1",ER$39="PT2",ER$39="SOP",ER$39="SOP + 90 days"),TRUE,FALSE)</formula>
    </cfRule>
  </conditionalFormatting>
  <conditionalFormatting sqref="ER101">
    <cfRule type="expression" dxfId="4844" priority="4665">
      <formula>IF(ER102=TRUE,TRUE,FALSE)</formula>
    </cfRule>
  </conditionalFormatting>
  <conditionalFormatting sqref="ER103">
    <cfRule type="expression" dxfId="4843" priority="4378">
      <formula>IF(OR(ER$39="S / VC-Lot",ER$39="ST-Lot",ER$39="PT1",ER$39="PT2",ER$39="SOP",ER$39="SOP + 90 days"),TRUE,FALSE)</formula>
    </cfRule>
    <cfRule type="expression" dxfId="4842" priority="4379">
      <formula>IF(ER104=TRUE,TRUE,FALSE)</formula>
    </cfRule>
  </conditionalFormatting>
  <conditionalFormatting sqref="ER105">
    <cfRule type="expression" dxfId="4841" priority="3721">
      <formula>IF(ER106=TRUE,TRUE,FALSE)</formula>
    </cfRule>
  </conditionalFormatting>
  <conditionalFormatting sqref="ER107">
    <cfRule type="expression" dxfId="4840" priority="3435">
      <formula>IF(ER108=TRUE,TRUE,FALSE)</formula>
    </cfRule>
    <cfRule type="expression" dxfId="4839" priority="3434">
      <formula>IF(OR(ER$39="S / VC-Lot",ER$39="ST-Lot",ER$39="PT1",ER$39="PT2",ER$39="SOP",ER$39="SOP + 90 days"),TRUE,FALSE)</formula>
    </cfRule>
  </conditionalFormatting>
  <conditionalFormatting sqref="ER109">
    <cfRule type="expression" dxfId="4838" priority="2777">
      <formula>IF(ER110=TRUE,TRUE,FALSE)</formula>
    </cfRule>
  </conditionalFormatting>
  <conditionalFormatting sqref="ER111">
    <cfRule type="expression" dxfId="4837" priority="2490">
      <formula>IF(OR(ER$39="S / VC-Lot",ER$39="ST-Lot",ER$39="PT1",ER$39="PT2",ER$39="SOP",ER$39="SOP + 90 days"),TRUE,FALSE)</formula>
    </cfRule>
    <cfRule type="expression" dxfId="4836" priority="2491">
      <formula>IF(ER112=TRUE,TRUE,FALSE)</formula>
    </cfRule>
  </conditionalFormatting>
  <conditionalFormatting sqref="ER113">
    <cfRule type="expression" dxfId="4835" priority="1259">
      <formula>IF(ER114=TRUE,TRUE,FALSE)</formula>
    </cfRule>
  </conditionalFormatting>
  <conditionalFormatting sqref="ER115">
    <cfRule type="expression" dxfId="4834" priority="1163">
      <formula>IF(ER116=TRUE,TRUE,FALSE)</formula>
    </cfRule>
    <cfRule type="expression" dxfId="4833" priority="1162">
      <formula>IF(OR(ER$39="S / VC-Lot",ER$39="ST-Lot",ER$39="PT1",ER$39="PT2",ER$39="SOP",ER$39="SOP + 90 days"),TRUE,FALSE)</formula>
    </cfRule>
  </conditionalFormatting>
  <conditionalFormatting sqref="ER117">
    <cfRule type="expression" dxfId="4832" priority="1067">
      <formula>IF(ER118=TRUE,TRUE,FALSE)</formula>
    </cfRule>
  </conditionalFormatting>
  <conditionalFormatting sqref="ER119">
    <cfRule type="expression" dxfId="4831" priority="971">
      <formula>IF(ER120=TRUE,TRUE,FALSE)</formula>
    </cfRule>
    <cfRule type="expression" dxfId="4830" priority="970">
      <formula>IF(OR(ER$39="S / VC-Lot",ER$39="ST-Lot",ER$39="PT1",ER$39="PT2",ER$39="SOP",ER$39="SOP + 90 days"),TRUE,FALSE)</formula>
    </cfRule>
  </conditionalFormatting>
  <conditionalFormatting sqref="ES45">
    <cfRule type="expression" dxfId="4829" priority="17879">
      <formula>IF(ES46=TRUE,TRUE,FALSE)</formula>
    </cfRule>
  </conditionalFormatting>
  <conditionalFormatting sqref="ES47">
    <cfRule type="expression" dxfId="4828" priority="17593">
      <formula>IF(ES48=TRUE,TRUE,FALSE)</formula>
    </cfRule>
  </conditionalFormatting>
  <conditionalFormatting sqref="ES49">
    <cfRule type="expression" dxfId="4827" priority="16935">
      <formula>IF(ES50=TRUE,TRUE,FALSE)</formula>
    </cfRule>
  </conditionalFormatting>
  <conditionalFormatting sqref="ES51">
    <cfRule type="expression" dxfId="4826" priority="16649">
      <formula>IF(ES52=TRUE,TRUE,FALSE)</formula>
    </cfRule>
  </conditionalFormatting>
  <conditionalFormatting sqref="ES53">
    <cfRule type="expression" dxfId="4825" priority="15991">
      <formula>IF(ES54=TRUE,TRUE,FALSE)</formula>
    </cfRule>
  </conditionalFormatting>
  <conditionalFormatting sqref="ES55">
    <cfRule type="expression" dxfId="4824" priority="15705">
      <formula>IF(ES56=TRUE,TRUE,FALSE)</formula>
    </cfRule>
  </conditionalFormatting>
  <conditionalFormatting sqref="ES57">
    <cfRule type="expression" dxfId="4823" priority="15047">
      <formula>IF(ES58=TRUE,TRUE,FALSE)</formula>
    </cfRule>
  </conditionalFormatting>
  <conditionalFormatting sqref="ES59">
    <cfRule type="expression" dxfId="4822" priority="14761">
      <formula>IF(ES60=TRUE,TRUE,FALSE)</formula>
    </cfRule>
  </conditionalFormatting>
  <conditionalFormatting sqref="ES61">
    <cfRule type="expression" dxfId="4821" priority="14103">
      <formula>IF(ES62=TRUE,TRUE,FALSE)</formula>
    </cfRule>
  </conditionalFormatting>
  <conditionalFormatting sqref="ES63">
    <cfRule type="expression" dxfId="4820" priority="13817">
      <formula>IF(ES64=TRUE,TRUE,FALSE)</formula>
    </cfRule>
  </conditionalFormatting>
  <conditionalFormatting sqref="ES65">
    <cfRule type="expression" dxfId="4819" priority="13159">
      <formula>IF(ES66=TRUE,TRUE,FALSE)</formula>
    </cfRule>
  </conditionalFormatting>
  <conditionalFormatting sqref="ES67">
    <cfRule type="expression" dxfId="4818" priority="12873">
      <formula>IF(ES68=TRUE,TRUE,FALSE)</formula>
    </cfRule>
  </conditionalFormatting>
  <conditionalFormatting sqref="ES69">
    <cfRule type="expression" dxfId="4817" priority="12215">
      <formula>IF(ES70=TRUE,TRUE,FALSE)</formula>
    </cfRule>
  </conditionalFormatting>
  <conditionalFormatting sqref="ES71">
    <cfRule type="expression" dxfId="4816" priority="11929">
      <formula>IF(ES72=TRUE,TRUE,FALSE)</formula>
    </cfRule>
  </conditionalFormatting>
  <conditionalFormatting sqref="ES73">
    <cfRule type="expression" dxfId="4815" priority="11271">
      <formula>IF(ES74=TRUE,TRUE,FALSE)</formula>
    </cfRule>
  </conditionalFormatting>
  <conditionalFormatting sqref="ES75">
    <cfRule type="expression" dxfId="4814" priority="10985">
      <formula>IF(ES76=TRUE,TRUE,FALSE)</formula>
    </cfRule>
  </conditionalFormatting>
  <conditionalFormatting sqref="ES77">
    <cfRule type="expression" dxfId="4813" priority="10327">
      <formula>IF(ES78=TRUE,TRUE,FALSE)</formula>
    </cfRule>
  </conditionalFormatting>
  <conditionalFormatting sqref="ES79">
    <cfRule type="expression" dxfId="4812" priority="10041">
      <formula>IF(ES80=TRUE,TRUE,FALSE)</formula>
    </cfRule>
  </conditionalFormatting>
  <conditionalFormatting sqref="ES81">
    <cfRule type="expression" dxfId="4811" priority="9383">
      <formula>IF(ES82=TRUE,TRUE,FALSE)</formula>
    </cfRule>
  </conditionalFormatting>
  <conditionalFormatting sqref="ES83">
    <cfRule type="expression" dxfId="4810" priority="9097">
      <formula>IF(ES84=TRUE,TRUE,FALSE)</formula>
    </cfRule>
  </conditionalFormatting>
  <conditionalFormatting sqref="ES85">
    <cfRule type="expression" dxfId="4809" priority="8439">
      <formula>IF(ES86=TRUE,TRUE,FALSE)</formula>
    </cfRule>
  </conditionalFormatting>
  <conditionalFormatting sqref="ES87">
    <cfRule type="expression" dxfId="4808" priority="8153">
      <formula>IF(ES88=TRUE,TRUE,FALSE)</formula>
    </cfRule>
  </conditionalFormatting>
  <conditionalFormatting sqref="ES89">
    <cfRule type="expression" dxfId="4807" priority="7495">
      <formula>IF(ES90=TRUE,TRUE,FALSE)</formula>
    </cfRule>
  </conditionalFormatting>
  <conditionalFormatting sqref="ES91">
    <cfRule type="expression" dxfId="4806" priority="7209">
      <formula>IF(ES92=TRUE,TRUE,FALSE)</formula>
    </cfRule>
    <cfRule type="expression" dxfId="4805" priority="7208">
      <formula>IF(OR(ES$39="S / VC-Lot",ES$39="ST-Lot",ES$39="PT1",ES$39="PT2",ES$39="SOP",ES$39="SOP + 90 days"),TRUE,FALSE)</formula>
    </cfRule>
  </conditionalFormatting>
  <conditionalFormatting sqref="ES93">
    <cfRule type="expression" dxfId="4804" priority="6551">
      <formula>IF(ES94=TRUE,TRUE,FALSE)</formula>
    </cfRule>
  </conditionalFormatting>
  <conditionalFormatting sqref="ES95">
    <cfRule type="expression" dxfId="4803" priority="6265">
      <formula>IF(ES96=TRUE,TRUE,FALSE)</formula>
    </cfRule>
    <cfRule type="expression" dxfId="4802" priority="6264">
      <formula>IF(OR(ES$39="S / VC-Lot",ES$39="ST-Lot",ES$39="PT1",ES$39="PT2",ES$39="SOP",ES$39="SOP + 90 days"),TRUE,FALSE)</formula>
    </cfRule>
  </conditionalFormatting>
  <conditionalFormatting sqref="ES97">
    <cfRule type="expression" dxfId="4801" priority="5607">
      <formula>IF(ES98=TRUE,TRUE,FALSE)</formula>
    </cfRule>
  </conditionalFormatting>
  <conditionalFormatting sqref="ES99">
    <cfRule type="expression" dxfId="4800" priority="5321">
      <formula>IF(ES100=TRUE,TRUE,FALSE)</formula>
    </cfRule>
    <cfRule type="expression" dxfId="4799" priority="5320">
      <formula>IF(OR(ES$39="S / VC-Lot",ES$39="ST-Lot",ES$39="PT1",ES$39="PT2",ES$39="SOP",ES$39="SOP + 90 days"),TRUE,FALSE)</formula>
    </cfRule>
  </conditionalFormatting>
  <conditionalFormatting sqref="ES101">
    <cfRule type="expression" dxfId="4798" priority="4663">
      <formula>IF(ES102=TRUE,TRUE,FALSE)</formula>
    </cfRule>
  </conditionalFormatting>
  <conditionalFormatting sqref="ES103">
    <cfRule type="expression" dxfId="4797" priority="4376">
      <formula>IF(OR(ES$39="S / VC-Lot",ES$39="ST-Lot",ES$39="PT1",ES$39="PT2",ES$39="SOP",ES$39="SOP + 90 days"),TRUE,FALSE)</formula>
    </cfRule>
    <cfRule type="expression" dxfId="4796" priority="4377">
      <formula>IF(ES104=TRUE,TRUE,FALSE)</formula>
    </cfRule>
  </conditionalFormatting>
  <conditionalFormatting sqref="ES105">
    <cfRule type="expression" dxfId="4795" priority="3719">
      <formula>IF(ES106=TRUE,TRUE,FALSE)</formula>
    </cfRule>
  </conditionalFormatting>
  <conditionalFormatting sqref="ES107">
    <cfRule type="expression" dxfId="4794" priority="3432">
      <formula>IF(OR(ES$39="S / VC-Lot",ES$39="ST-Lot",ES$39="PT1",ES$39="PT2",ES$39="SOP",ES$39="SOP + 90 days"),TRUE,FALSE)</formula>
    </cfRule>
    <cfRule type="expression" dxfId="4793" priority="3433">
      <formula>IF(ES108=TRUE,TRUE,FALSE)</formula>
    </cfRule>
  </conditionalFormatting>
  <conditionalFormatting sqref="ES109">
    <cfRule type="expression" dxfId="4792" priority="2775">
      <formula>IF(ES110=TRUE,TRUE,FALSE)</formula>
    </cfRule>
  </conditionalFormatting>
  <conditionalFormatting sqref="ES111">
    <cfRule type="expression" dxfId="4791" priority="2489">
      <formula>IF(ES112=TRUE,TRUE,FALSE)</formula>
    </cfRule>
    <cfRule type="expression" dxfId="4790" priority="2488">
      <formula>IF(OR(ES$39="S / VC-Lot",ES$39="ST-Lot",ES$39="PT1",ES$39="PT2",ES$39="SOP",ES$39="SOP + 90 days"),TRUE,FALSE)</formula>
    </cfRule>
  </conditionalFormatting>
  <conditionalFormatting sqref="ES113">
    <cfRule type="expression" dxfId="4789" priority="1257">
      <formula>IF(ES114=TRUE,TRUE,FALSE)</formula>
    </cfRule>
  </conditionalFormatting>
  <conditionalFormatting sqref="ES115">
    <cfRule type="expression" dxfId="4788" priority="1161">
      <formula>IF(ES116=TRUE,TRUE,FALSE)</formula>
    </cfRule>
    <cfRule type="expression" dxfId="4787" priority="1160">
      <formula>IF(OR(ES$39="S / VC-Lot",ES$39="ST-Lot",ES$39="PT1",ES$39="PT2",ES$39="SOP",ES$39="SOP + 90 days"),TRUE,FALSE)</formula>
    </cfRule>
  </conditionalFormatting>
  <conditionalFormatting sqref="ES117">
    <cfRule type="expression" dxfId="4786" priority="1065">
      <formula>IF(ES118=TRUE,TRUE,FALSE)</formula>
    </cfRule>
  </conditionalFormatting>
  <conditionalFormatting sqref="ES119">
    <cfRule type="expression" dxfId="4785" priority="968">
      <formula>IF(OR(ES$39="S / VC-Lot",ES$39="ST-Lot",ES$39="PT1",ES$39="PT2",ES$39="SOP",ES$39="SOP + 90 days"),TRUE,FALSE)</formula>
    </cfRule>
    <cfRule type="expression" dxfId="4784" priority="969">
      <formula>IF(ES120=TRUE,TRUE,FALSE)</formula>
    </cfRule>
  </conditionalFormatting>
  <conditionalFormatting sqref="ET45">
    <cfRule type="expression" dxfId="4783" priority="17877">
      <formula>IF(ET46=TRUE,TRUE,FALSE)</formula>
    </cfRule>
  </conditionalFormatting>
  <conditionalFormatting sqref="ET47">
    <cfRule type="expression" dxfId="4782" priority="17591">
      <formula>IF(ET48=TRUE,TRUE,FALSE)</formula>
    </cfRule>
  </conditionalFormatting>
  <conditionalFormatting sqref="ET49">
    <cfRule type="expression" dxfId="4781" priority="16933">
      <formula>IF(ET50=TRUE,TRUE,FALSE)</formula>
    </cfRule>
  </conditionalFormatting>
  <conditionalFormatting sqref="ET51">
    <cfRule type="expression" dxfId="4780" priority="16647">
      <formula>IF(ET52=TRUE,TRUE,FALSE)</formula>
    </cfRule>
  </conditionalFormatting>
  <conditionalFormatting sqref="ET53">
    <cfRule type="expression" dxfId="4779" priority="15989">
      <formula>IF(ET54=TRUE,TRUE,FALSE)</formula>
    </cfRule>
  </conditionalFormatting>
  <conditionalFormatting sqref="ET55">
    <cfRule type="expression" dxfId="4778" priority="15703">
      <formula>IF(ET56=TRUE,TRUE,FALSE)</formula>
    </cfRule>
  </conditionalFormatting>
  <conditionalFormatting sqref="ET57">
    <cfRule type="expression" dxfId="4777" priority="15045">
      <formula>IF(ET58=TRUE,TRUE,FALSE)</formula>
    </cfRule>
  </conditionalFormatting>
  <conditionalFormatting sqref="ET59">
    <cfRule type="expression" dxfId="4776" priority="14759">
      <formula>IF(ET60=TRUE,TRUE,FALSE)</formula>
    </cfRule>
  </conditionalFormatting>
  <conditionalFormatting sqref="ET61">
    <cfRule type="expression" dxfId="4775" priority="14101">
      <formula>IF(ET62=TRUE,TRUE,FALSE)</formula>
    </cfRule>
  </conditionalFormatting>
  <conditionalFormatting sqref="ET63">
    <cfRule type="expression" dxfId="4774" priority="13815">
      <formula>IF(ET64=TRUE,TRUE,FALSE)</formula>
    </cfRule>
  </conditionalFormatting>
  <conditionalFormatting sqref="ET65">
    <cfRule type="expression" dxfId="4773" priority="13157">
      <formula>IF(ET66=TRUE,TRUE,FALSE)</formula>
    </cfRule>
  </conditionalFormatting>
  <conditionalFormatting sqref="ET67">
    <cfRule type="expression" dxfId="4772" priority="12871">
      <formula>IF(ET68=TRUE,TRUE,FALSE)</formula>
    </cfRule>
  </conditionalFormatting>
  <conditionalFormatting sqref="ET69">
    <cfRule type="expression" dxfId="4771" priority="12213">
      <formula>IF(ET70=TRUE,TRUE,FALSE)</formula>
    </cfRule>
  </conditionalFormatting>
  <conditionalFormatting sqref="ET71">
    <cfRule type="expression" dxfId="4770" priority="11927">
      <formula>IF(ET72=TRUE,TRUE,FALSE)</formula>
    </cfRule>
  </conditionalFormatting>
  <conditionalFormatting sqref="ET73">
    <cfRule type="expression" dxfId="4769" priority="11269">
      <formula>IF(ET74=TRUE,TRUE,FALSE)</formula>
    </cfRule>
  </conditionalFormatting>
  <conditionalFormatting sqref="ET75">
    <cfRule type="expression" dxfId="4768" priority="10983">
      <formula>IF(ET76=TRUE,TRUE,FALSE)</formula>
    </cfRule>
  </conditionalFormatting>
  <conditionalFormatting sqref="ET77">
    <cfRule type="expression" dxfId="4767" priority="10325">
      <formula>IF(ET78=TRUE,TRUE,FALSE)</formula>
    </cfRule>
  </conditionalFormatting>
  <conditionalFormatting sqref="ET79">
    <cfRule type="expression" dxfId="4766" priority="10039">
      <formula>IF(ET80=TRUE,TRUE,FALSE)</formula>
    </cfRule>
  </conditionalFormatting>
  <conditionalFormatting sqref="ET81">
    <cfRule type="expression" dxfId="4765" priority="9381">
      <formula>IF(ET82=TRUE,TRUE,FALSE)</formula>
    </cfRule>
  </conditionalFormatting>
  <conditionalFormatting sqref="ET83">
    <cfRule type="expression" dxfId="4764" priority="9095">
      <formula>IF(ET84=TRUE,TRUE,FALSE)</formula>
    </cfRule>
  </conditionalFormatting>
  <conditionalFormatting sqref="ET85">
    <cfRule type="expression" dxfId="4763" priority="8437">
      <formula>IF(ET86=TRUE,TRUE,FALSE)</formula>
    </cfRule>
  </conditionalFormatting>
  <conditionalFormatting sqref="ET87">
    <cfRule type="expression" dxfId="4762" priority="8151">
      <formula>IF(ET88=TRUE,TRUE,FALSE)</formula>
    </cfRule>
  </conditionalFormatting>
  <conditionalFormatting sqref="ET89">
    <cfRule type="expression" dxfId="4761" priority="7493">
      <formula>IF(ET90=TRUE,TRUE,FALSE)</formula>
    </cfRule>
  </conditionalFormatting>
  <conditionalFormatting sqref="ET91">
    <cfRule type="expression" dxfId="4760" priority="7207">
      <formula>IF(ET92=TRUE,TRUE,FALSE)</formula>
    </cfRule>
    <cfRule type="expression" dxfId="4759" priority="7206">
      <formula>IF(OR(ET$39="S / VC-Lot",ET$39="ST-Lot",ET$39="PT1",ET$39="PT2",ET$39="SOP",ET$39="SOP + 90 days"),TRUE,FALSE)</formula>
    </cfRule>
  </conditionalFormatting>
  <conditionalFormatting sqref="ET93">
    <cfRule type="expression" dxfId="4758" priority="6549">
      <formula>IF(ET94=TRUE,TRUE,FALSE)</formula>
    </cfRule>
  </conditionalFormatting>
  <conditionalFormatting sqref="ET95">
    <cfRule type="expression" dxfId="4757" priority="6263">
      <formula>IF(ET96=TRUE,TRUE,FALSE)</formula>
    </cfRule>
    <cfRule type="expression" dxfId="4756" priority="6262">
      <formula>IF(OR(ET$39="S / VC-Lot",ET$39="ST-Lot",ET$39="PT1",ET$39="PT2",ET$39="SOP",ET$39="SOP + 90 days"),TRUE,FALSE)</formula>
    </cfRule>
  </conditionalFormatting>
  <conditionalFormatting sqref="ET97">
    <cfRule type="expression" dxfId="4755" priority="5605">
      <formula>IF(ET98=TRUE,TRUE,FALSE)</formula>
    </cfRule>
  </conditionalFormatting>
  <conditionalFormatting sqref="ET99">
    <cfRule type="expression" dxfId="4754" priority="5318">
      <formula>IF(OR(ET$39="S / VC-Lot",ET$39="ST-Lot",ET$39="PT1",ET$39="PT2",ET$39="SOP",ET$39="SOP + 90 days"),TRUE,FALSE)</formula>
    </cfRule>
    <cfRule type="expression" dxfId="4753" priority="5319">
      <formula>IF(ET100=TRUE,TRUE,FALSE)</formula>
    </cfRule>
  </conditionalFormatting>
  <conditionalFormatting sqref="ET101">
    <cfRule type="expression" dxfId="4752" priority="4661">
      <formula>IF(ET102=TRUE,TRUE,FALSE)</formula>
    </cfRule>
  </conditionalFormatting>
  <conditionalFormatting sqref="ET103">
    <cfRule type="expression" dxfId="4751" priority="4374">
      <formula>IF(OR(ET$39="S / VC-Lot",ET$39="ST-Lot",ET$39="PT1",ET$39="PT2",ET$39="SOP",ET$39="SOP + 90 days"),TRUE,FALSE)</formula>
    </cfRule>
    <cfRule type="expression" dxfId="4750" priority="4375">
      <formula>IF(ET104=TRUE,TRUE,FALSE)</formula>
    </cfRule>
  </conditionalFormatting>
  <conditionalFormatting sqref="ET105">
    <cfRule type="expression" dxfId="4749" priority="3717">
      <formula>IF(ET106=TRUE,TRUE,FALSE)</formula>
    </cfRule>
  </conditionalFormatting>
  <conditionalFormatting sqref="ET107">
    <cfRule type="expression" dxfId="4748" priority="3431">
      <formula>IF(ET108=TRUE,TRUE,FALSE)</formula>
    </cfRule>
    <cfRule type="expression" dxfId="4747" priority="3430">
      <formula>IF(OR(ET$39="S / VC-Lot",ET$39="ST-Lot",ET$39="PT1",ET$39="PT2",ET$39="SOP",ET$39="SOP + 90 days"),TRUE,FALSE)</formula>
    </cfRule>
  </conditionalFormatting>
  <conditionalFormatting sqref="ET109">
    <cfRule type="expression" dxfId="4746" priority="2773">
      <formula>IF(ET110=TRUE,TRUE,FALSE)</formula>
    </cfRule>
  </conditionalFormatting>
  <conditionalFormatting sqref="ET111">
    <cfRule type="expression" dxfId="4745" priority="2486">
      <formula>IF(OR(ET$39="S / VC-Lot",ET$39="ST-Lot",ET$39="PT1",ET$39="PT2",ET$39="SOP",ET$39="SOP + 90 days"),TRUE,FALSE)</formula>
    </cfRule>
    <cfRule type="expression" dxfId="4744" priority="2487">
      <formula>IF(ET112=TRUE,TRUE,FALSE)</formula>
    </cfRule>
  </conditionalFormatting>
  <conditionalFormatting sqref="ET113">
    <cfRule type="expression" dxfId="4743" priority="1255">
      <formula>IF(ET114=TRUE,TRUE,FALSE)</formula>
    </cfRule>
  </conditionalFormatting>
  <conditionalFormatting sqref="ET115">
    <cfRule type="expression" dxfId="4742" priority="1159">
      <formula>IF(ET116=TRUE,TRUE,FALSE)</formula>
    </cfRule>
    <cfRule type="expression" dxfId="4741" priority="1158">
      <formula>IF(OR(ET$39="S / VC-Lot",ET$39="ST-Lot",ET$39="PT1",ET$39="PT2",ET$39="SOP",ET$39="SOP + 90 days"),TRUE,FALSE)</formula>
    </cfRule>
  </conditionalFormatting>
  <conditionalFormatting sqref="ET117">
    <cfRule type="expression" dxfId="4740" priority="1063">
      <formula>IF(ET118=TRUE,TRUE,FALSE)</formula>
    </cfRule>
  </conditionalFormatting>
  <conditionalFormatting sqref="ET119">
    <cfRule type="expression" dxfId="4739" priority="966">
      <formula>IF(OR(ET$39="S / VC-Lot",ET$39="ST-Lot",ET$39="PT1",ET$39="PT2",ET$39="SOP",ET$39="SOP + 90 days"),TRUE,FALSE)</formula>
    </cfRule>
    <cfRule type="expression" dxfId="4738" priority="967">
      <formula>IF(ET120=TRUE,TRUE,FALSE)</formula>
    </cfRule>
  </conditionalFormatting>
  <conditionalFormatting sqref="EU45">
    <cfRule type="expression" dxfId="4737" priority="17875">
      <formula>IF(EU46=TRUE,TRUE,FALSE)</formula>
    </cfRule>
  </conditionalFormatting>
  <conditionalFormatting sqref="EU47">
    <cfRule type="expression" dxfId="4736" priority="17589">
      <formula>IF(EU48=TRUE,TRUE,FALSE)</formula>
    </cfRule>
  </conditionalFormatting>
  <conditionalFormatting sqref="EU49">
    <cfRule type="expression" dxfId="4735" priority="16931">
      <formula>IF(EU50=TRUE,TRUE,FALSE)</formula>
    </cfRule>
  </conditionalFormatting>
  <conditionalFormatting sqref="EU51">
    <cfRule type="expression" dxfId="4734" priority="16645">
      <formula>IF(EU52=TRUE,TRUE,FALSE)</formula>
    </cfRule>
  </conditionalFormatting>
  <conditionalFormatting sqref="EU53">
    <cfRule type="expression" dxfId="4733" priority="15987">
      <formula>IF(EU54=TRUE,TRUE,FALSE)</formula>
    </cfRule>
  </conditionalFormatting>
  <conditionalFormatting sqref="EU55">
    <cfRule type="expression" dxfId="4732" priority="15701">
      <formula>IF(EU56=TRUE,TRUE,FALSE)</formula>
    </cfRule>
  </conditionalFormatting>
  <conditionalFormatting sqref="EU57">
    <cfRule type="expression" dxfId="4731" priority="15043">
      <formula>IF(EU58=TRUE,TRUE,FALSE)</formula>
    </cfRule>
  </conditionalFormatting>
  <conditionalFormatting sqref="EU59">
    <cfRule type="expression" dxfId="4730" priority="14757">
      <formula>IF(EU60=TRUE,TRUE,FALSE)</formula>
    </cfRule>
  </conditionalFormatting>
  <conditionalFormatting sqref="EU61">
    <cfRule type="expression" dxfId="4729" priority="14099">
      <formula>IF(EU62=TRUE,TRUE,FALSE)</formula>
    </cfRule>
  </conditionalFormatting>
  <conditionalFormatting sqref="EU63">
    <cfRule type="expression" dxfId="4728" priority="13813">
      <formula>IF(EU64=TRUE,TRUE,FALSE)</formula>
    </cfRule>
  </conditionalFormatting>
  <conditionalFormatting sqref="EU65">
    <cfRule type="expression" dxfId="4727" priority="13155">
      <formula>IF(EU66=TRUE,TRUE,FALSE)</formula>
    </cfRule>
  </conditionalFormatting>
  <conditionalFormatting sqref="EU67">
    <cfRule type="expression" dxfId="4726" priority="12869">
      <formula>IF(EU68=TRUE,TRUE,FALSE)</formula>
    </cfRule>
  </conditionalFormatting>
  <conditionalFormatting sqref="EU69">
    <cfRule type="expression" dxfId="4725" priority="12211">
      <formula>IF(EU70=TRUE,TRUE,FALSE)</formula>
    </cfRule>
  </conditionalFormatting>
  <conditionalFormatting sqref="EU71">
    <cfRule type="expression" dxfId="4724" priority="11925">
      <formula>IF(EU72=TRUE,TRUE,FALSE)</formula>
    </cfRule>
  </conditionalFormatting>
  <conditionalFormatting sqref="EU73">
    <cfRule type="expression" dxfId="4723" priority="11267">
      <formula>IF(EU74=TRUE,TRUE,FALSE)</formula>
    </cfRule>
  </conditionalFormatting>
  <conditionalFormatting sqref="EU75">
    <cfRule type="expression" dxfId="4722" priority="10981">
      <formula>IF(EU76=TRUE,TRUE,FALSE)</formula>
    </cfRule>
  </conditionalFormatting>
  <conditionalFormatting sqref="EU77">
    <cfRule type="expression" dxfId="4721" priority="10323">
      <formula>IF(EU78=TRUE,TRUE,FALSE)</formula>
    </cfRule>
  </conditionalFormatting>
  <conditionalFormatting sqref="EU79">
    <cfRule type="expression" dxfId="4720" priority="10037">
      <formula>IF(EU80=TRUE,TRUE,FALSE)</formula>
    </cfRule>
  </conditionalFormatting>
  <conditionalFormatting sqref="EU81">
    <cfRule type="expression" dxfId="4719" priority="9379">
      <formula>IF(EU82=TRUE,TRUE,FALSE)</formula>
    </cfRule>
  </conditionalFormatting>
  <conditionalFormatting sqref="EU83">
    <cfRule type="expression" dxfId="4718" priority="9093">
      <formula>IF(EU84=TRUE,TRUE,FALSE)</formula>
    </cfRule>
  </conditionalFormatting>
  <conditionalFormatting sqref="EU85">
    <cfRule type="expression" dxfId="4717" priority="8435">
      <formula>IF(EU86=TRUE,TRUE,FALSE)</formula>
    </cfRule>
  </conditionalFormatting>
  <conditionalFormatting sqref="EU87">
    <cfRule type="expression" dxfId="4716" priority="8149">
      <formula>IF(EU88=TRUE,TRUE,FALSE)</formula>
    </cfRule>
  </conditionalFormatting>
  <conditionalFormatting sqref="EU89">
    <cfRule type="expression" dxfId="4715" priority="7491">
      <formula>IF(EU90=TRUE,TRUE,FALSE)</formula>
    </cfRule>
  </conditionalFormatting>
  <conditionalFormatting sqref="EU91">
    <cfRule type="expression" dxfId="4714" priority="7204">
      <formula>IF(OR(EU$39="S / VC-Lot",EU$39="ST-Lot",EU$39="PT1",EU$39="PT2",EU$39="SOP",EU$39="SOP + 90 days"),TRUE,FALSE)</formula>
    </cfRule>
    <cfRule type="expression" dxfId="4713" priority="7205">
      <formula>IF(EU92=TRUE,TRUE,FALSE)</formula>
    </cfRule>
  </conditionalFormatting>
  <conditionalFormatting sqref="EU93">
    <cfRule type="expression" dxfId="4712" priority="6547">
      <formula>IF(EU94=TRUE,TRUE,FALSE)</formula>
    </cfRule>
  </conditionalFormatting>
  <conditionalFormatting sqref="EU95">
    <cfRule type="expression" dxfId="4711" priority="6261">
      <formula>IF(EU96=TRUE,TRUE,FALSE)</formula>
    </cfRule>
    <cfRule type="expression" dxfId="4710" priority="6260">
      <formula>IF(OR(EU$39="S / VC-Lot",EU$39="ST-Lot",EU$39="PT1",EU$39="PT2",EU$39="SOP",EU$39="SOP + 90 days"),TRUE,FALSE)</formula>
    </cfRule>
  </conditionalFormatting>
  <conditionalFormatting sqref="EU97">
    <cfRule type="expression" dxfId="4709" priority="5603">
      <formula>IF(EU98=TRUE,TRUE,FALSE)</formula>
    </cfRule>
  </conditionalFormatting>
  <conditionalFormatting sqref="EU99">
    <cfRule type="expression" dxfId="4708" priority="5316">
      <formula>IF(OR(EU$39="S / VC-Lot",EU$39="ST-Lot",EU$39="PT1",EU$39="PT2",EU$39="SOP",EU$39="SOP + 90 days"),TRUE,FALSE)</formula>
    </cfRule>
    <cfRule type="expression" dxfId="4707" priority="5317">
      <formula>IF(EU100=TRUE,TRUE,FALSE)</formula>
    </cfRule>
  </conditionalFormatting>
  <conditionalFormatting sqref="EU101">
    <cfRule type="expression" dxfId="4706" priority="4659">
      <formula>IF(EU102=TRUE,TRUE,FALSE)</formula>
    </cfRule>
  </conditionalFormatting>
  <conditionalFormatting sqref="EU103">
    <cfRule type="expression" dxfId="4705" priority="4373">
      <formula>IF(EU104=TRUE,TRUE,FALSE)</formula>
    </cfRule>
    <cfRule type="expression" dxfId="4704" priority="4372">
      <formula>IF(OR(EU$39="S / VC-Lot",EU$39="ST-Lot",EU$39="PT1",EU$39="PT2",EU$39="SOP",EU$39="SOP + 90 days"),TRUE,FALSE)</formula>
    </cfRule>
  </conditionalFormatting>
  <conditionalFormatting sqref="EU105">
    <cfRule type="expression" dxfId="4703" priority="3715">
      <formula>IF(EU106=TRUE,TRUE,FALSE)</formula>
    </cfRule>
  </conditionalFormatting>
  <conditionalFormatting sqref="EU107">
    <cfRule type="expression" dxfId="4702" priority="3429">
      <formula>IF(EU108=TRUE,TRUE,FALSE)</formula>
    </cfRule>
    <cfRule type="expression" dxfId="4701" priority="3428">
      <formula>IF(OR(EU$39="S / VC-Lot",EU$39="ST-Lot",EU$39="PT1",EU$39="PT2",EU$39="SOP",EU$39="SOP + 90 days"),TRUE,FALSE)</formula>
    </cfRule>
  </conditionalFormatting>
  <conditionalFormatting sqref="EU109">
    <cfRule type="expression" dxfId="4700" priority="2771">
      <formula>IF(EU110=TRUE,TRUE,FALSE)</formula>
    </cfRule>
  </conditionalFormatting>
  <conditionalFormatting sqref="EU111">
    <cfRule type="expression" dxfId="4699" priority="2485">
      <formula>IF(EU112=TRUE,TRUE,FALSE)</formula>
    </cfRule>
    <cfRule type="expression" dxfId="4698" priority="2484">
      <formula>IF(OR(EU$39="S / VC-Lot",EU$39="ST-Lot",EU$39="PT1",EU$39="PT2",EU$39="SOP",EU$39="SOP + 90 days"),TRUE,FALSE)</formula>
    </cfRule>
  </conditionalFormatting>
  <conditionalFormatting sqref="EU113">
    <cfRule type="expression" dxfId="4697" priority="1253">
      <formula>IF(EU114=TRUE,TRUE,FALSE)</formula>
    </cfRule>
  </conditionalFormatting>
  <conditionalFormatting sqref="EU115">
    <cfRule type="expression" dxfId="4696" priority="1156">
      <formula>IF(OR(EU$39="S / VC-Lot",EU$39="ST-Lot",EU$39="PT1",EU$39="PT2",EU$39="SOP",EU$39="SOP + 90 days"),TRUE,FALSE)</formula>
    </cfRule>
    <cfRule type="expression" dxfId="4695" priority="1157">
      <formula>IF(EU116=TRUE,TRUE,FALSE)</formula>
    </cfRule>
  </conditionalFormatting>
  <conditionalFormatting sqref="EU117">
    <cfRule type="expression" dxfId="4694" priority="1061">
      <formula>IF(EU118=TRUE,TRUE,FALSE)</formula>
    </cfRule>
  </conditionalFormatting>
  <conditionalFormatting sqref="EU119">
    <cfRule type="expression" dxfId="4693" priority="965">
      <formula>IF(EU120=TRUE,TRUE,FALSE)</formula>
    </cfRule>
    <cfRule type="expression" dxfId="4692" priority="964">
      <formula>IF(OR(EU$39="S / VC-Lot",EU$39="ST-Lot",EU$39="PT1",EU$39="PT2",EU$39="SOP",EU$39="SOP + 90 days"),TRUE,FALSE)</formula>
    </cfRule>
  </conditionalFormatting>
  <conditionalFormatting sqref="EV45">
    <cfRule type="expression" dxfId="4691" priority="17873">
      <formula>IF(EV46=TRUE,TRUE,FALSE)</formula>
    </cfRule>
  </conditionalFormatting>
  <conditionalFormatting sqref="EV47">
    <cfRule type="expression" dxfId="4690" priority="17587">
      <formula>IF(EV48=TRUE,TRUE,FALSE)</formula>
    </cfRule>
  </conditionalFormatting>
  <conditionalFormatting sqref="EV49">
    <cfRule type="expression" dxfId="4689" priority="16929">
      <formula>IF(EV50=TRUE,TRUE,FALSE)</formula>
    </cfRule>
  </conditionalFormatting>
  <conditionalFormatting sqref="EV51">
    <cfRule type="expression" dxfId="4688" priority="16643">
      <formula>IF(EV52=TRUE,TRUE,FALSE)</formula>
    </cfRule>
  </conditionalFormatting>
  <conditionalFormatting sqref="EV53">
    <cfRule type="expression" dxfId="4687" priority="15985">
      <formula>IF(EV54=TRUE,TRUE,FALSE)</formula>
    </cfRule>
  </conditionalFormatting>
  <conditionalFormatting sqref="EV55">
    <cfRule type="expression" dxfId="4686" priority="15699">
      <formula>IF(EV56=TRUE,TRUE,FALSE)</formula>
    </cfRule>
  </conditionalFormatting>
  <conditionalFormatting sqref="EV57">
    <cfRule type="expression" dxfId="4685" priority="15041">
      <formula>IF(EV58=TRUE,TRUE,FALSE)</formula>
    </cfRule>
  </conditionalFormatting>
  <conditionalFormatting sqref="EV59">
    <cfRule type="expression" dxfId="4684" priority="14755">
      <formula>IF(EV60=TRUE,TRUE,FALSE)</formula>
    </cfRule>
  </conditionalFormatting>
  <conditionalFormatting sqref="EV61">
    <cfRule type="expression" dxfId="4683" priority="14097">
      <formula>IF(EV62=TRUE,TRUE,FALSE)</formula>
    </cfRule>
  </conditionalFormatting>
  <conditionalFormatting sqref="EV63">
    <cfRule type="expression" dxfId="4682" priority="13811">
      <formula>IF(EV64=TRUE,TRUE,FALSE)</formula>
    </cfRule>
  </conditionalFormatting>
  <conditionalFormatting sqref="EV65">
    <cfRule type="expression" dxfId="4681" priority="13153">
      <formula>IF(EV66=TRUE,TRUE,FALSE)</formula>
    </cfRule>
  </conditionalFormatting>
  <conditionalFormatting sqref="EV67">
    <cfRule type="expression" dxfId="4680" priority="12867">
      <formula>IF(EV68=TRUE,TRUE,FALSE)</formula>
    </cfRule>
  </conditionalFormatting>
  <conditionalFormatting sqref="EV69">
    <cfRule type="expression" dxfId="4679" priority="12209">
      <formula>IF(EV70=TRUE,TRUE,FALSE)</formula>
    </cfRule>
  </conditionalFormatting>
  <conditionalFormatting sqref="EV71">
    <cfRule type="expression" dxfId="4678" priority="11923">
      <formula>IF(EV72=TRUE,TRUE,FALSE)</formula>
    </cfRule>
  </conditionalFormatting>
  <conditionalFormatting sqref="EV73">
    <cfRule type="expression" dxfId="4677" priority="11265">
      <formula>IF(EV74=TRUE,TRUE,FALSE)</formula>
    </cfRule>
  </conditionalFormatting>
  <conditionalFormatting sqref="EV75">
    <cfRule type="expression" dxfId="4676" priority="10979">
      <formula>IF(EV76=TRUE,TRUE,FALSE)</formula>
    </cfRule>
  </conditionalFormatting>
  <conditionalFormatting sqref="EV77">
    <cfRule type="expression" dxfId="4675" priority="10321">
      <formula>IF(EV78=TRUE,TRUE,FALSE)</formula>
    </cfRule>
  </conditionalFormatting>
  <conditionalFormatting sqref="EV79">
    <cfRule type="expression" dxfId="4674" priority="10035">
      <formula>IF(EV80=TRUE,TRUE,FALSE)</formula>
    </cfRule>
  </conditionalFormatting>
  <conditionalFormatting sqref="EV81">
    <cfRule type="expression" dxfId="4673" priority="9377">
      <formula>IF(EV82=TRUE,TRUE,FALSE)</formula>
    </cfRule>
  </conditionalFormatting>
  <conditionalFormatting sqref="EV83">
    <cfRule type="expression" dxfId="4672" priority="9091">
      <formula>IF(EV84=TRUE,TRUE,FALSE)</formula>
    </cfRule>
  </conditionalFormatting>
  <conditionalFormatting sqref="EV85">
    <cfRule type="expression" dxfId="4671" priority="8433">
      <formula>IF(EV86=TRUE,TRUE,FALSE)</formula>
    </cfRule>
  </conditionalFormatting>
  <conditionalFormatting sqref="EV87">
    <cfRule type="expression" dxfId="4670" priority="8147">
      <formula>IF(EV88=TRUE,TRUE,FALSE)</formula>
    </cfRule>
  </conditionalFormatting>
  <conditionalFormatting sqref="EV89">
    <cfRule type="expression" dxfId="4669" priority="7489">
      <formula>IF(EV90=TRUE,TRUE,FALSE)</formula>
    </cfRule>
  </conditionalFormatting>
  <conditionalFormatting sqref="EV91">
    <cfRule type="expression" dxfId="4668" priority="7202">
      <formula>IF(OR(EV$39="S / VC-Lot",EV$39="ST-Lot",EV$39="PT1",EV$39="PT2",EV$39="SOP",EV$39="SOP + 90 days"),TRUE,FALSE)</formula>
    </cfRule>
    <cfRule type="expression" dxfId="4667" priority="7203">
      <formula>IF(EV92=TRUE,TRUE,FALSE)</formula>
    </cfRule>
  </conditionalFormatting>
  <conditionalFormatting sqref="EV93">
    <cfRule type="expression" dxfId="4666" priority="6545">
      <formula>IF(EV94=TRUE,TRUE,FALSE)</formula>
    </cfRule>
  </conditionalFormatting>
  <conditionalFormatting sqref="EV95">
    <cfRule type="expression" dxfId="4665" priority="6258">
      <formula>IF(OR(EV$39="S / VC-Lot",EV$39="ST-Lot",EV$39="PT1",EV$39="PT2",EV$39="SOP",EV$39="SOP + 90 days"),TRUE,FALSE)</formula>
    </cfRule>
    <cfRule type="expression" dxfId="4664" priority="6259">
      <formula>IF(EV96=TRUE,TRUE,FALSE)</formula>
    </cfRule>
  </conditionalFormatting>
  <conditionalFormatting sqref="EV97">
    <cfRule type="expression" dxfId="4663" priority="5601">
      <formula>IF(EV98=TRUE,TRUE,FALSE)</formula>
    </cfRule>
  </conditionalFormatting>
  <conditionalFormatting sqref="EV99">
    <cfRule type="expression" dxfId="4662" priority="5314">
      <formula>IF(OR(EV$39="S / VC-Lot",EV$39="ST-Lot",EV$39="PT1",EV$39="PT2",EV$39="SOP",EV$39="SOP + 90 days"),TRUE,FALSE)</formula>
    </cfRule>
    <cfRule type="expression" dxfId="4661" priority="5315">
      <formula>IF(EV100=TRUE,TRUE,FALSE)</formula>
    </cfRule>
  </conditionalFormatting>
  <conditionalFormatting sqref="EV101">
    <cfRule type="expression" dxfId="4660" priority="4657">
      <formula>IF(EV102=TRUE,TRUE,FALSE)</formula>
    </cfRule>
  </conditionalFormatting>
  <conditionalFormatting sqref="EV103">
    <cfRule type="expression" dxfId="4659" priority="4371">
      <formula>IF(EV104=TRUE,TRUE,FALSE)</formula>
    </cfRule>
    <cfRule type="expression" dxfId="4658" priority="4370">
      <formula>IF(OR(EV$39="S / VC-Lot",EV$39="ST-Lot",EV$39="PT1",EV$39="PT2",EV$39="SOP",EV$39="SOP + 90 days"),TRUE,FALSE)</formula>
    </cfRule>
  </conditionalFormatting>
  <conditionalFormatting sqref="EV105">
    <cfRule type="expression" dxfId="4657" priority="3713">
      <formula>IF(EV106=TRUE,TRUE,FALSE)</formula>
    </cfRule>
  </conditionalFormatting>
  <conditionalFormatting sqref="EV107">
    <cfRule type="expression" dxfId="4656" priority="3426">
      <formula>IF(OR(EV$39="S / VC-Lot",EV$39="ST-Lot",EV$39="PT1",EV$39="PT2",EV$39="SOP",EV$39="SOP + 90 days"),TRUE,FALSE)</formula>
    </cfRule>
    <cfRule type="expression" dxfId="4655" priority="3427">
      <formula>IF(EV108=TRUE,TRUE,FALSE)</formula>
    </cfRule>
  </conditionalFormatting>
  <conditionalFormatting sqref="EV109">
    <cfRule type="expression" dxfId="4654" priority="2769">
      <formula>IF(EV110=TRUE,TRUE,FALSE)</formula>
    </cfRule>
  </conditionalFormatting>
  <conditionalFormatting sqref="EV111">
    <cfRule type="expression" dxfId="4653" priority="2483">
      <formula>IF(EV112=TRUE,TRUE,FALSE)</formula>
    </cfRule>
    <cfRule type="expression" dxfId="4652" priority="2482">
      <formula>IF(OR(EV$39="S / VC-Lot",EV$39="ST-Lot",EV$39="PT1",EV$39="PT2",EV$39="SOP",EV$39="SOP + 90 days"),TRUE,FALSE)</formula>
    </cfRule>
  </conditionalFormatting>
  <conditionalFormatting sqref="EV113">
    <cfRule type="expression" dxfId="4651" priority="1251">
      <formula>IF(EV114=TRUE,TRUE,FALSE)</formula>
    </cfRule>
  </conditionalFormatting>
  <conditionalFormatting sqref="EV115">
    <cfRule type="expression" dxfId="4650" priority="1154">
      <formula>IF(OR(EV$39="S / VC-Lot",EV$39="ST-Lot",EV$39="PT1",EV$39="PT2",EV$39="SOP",EV$39="SOP + 90 days"),TRUE,FALSE)</formula>
    </cfRule>
    <cfRule type="expression" dxfId="4649" priority="1155">
      <formula>IF(EV116=TRUE,TRUE,FALSE)</formula>
    </cfRule>
  </conditionalFormatting>
  <conditionalFormatting sqref="EV117">
    <cfRule type="expression" dxfId="4648" priority="1059">
      <formula>IF(EV118=TRUE,TRUE,FALSE)</formula>
    </cfRule>
  </conditionalFormatting>
  <conditionalFormatting sqref="EV119">
    <cfRule type="expression" dxfId="4647" priority="963">
      <formula>IF(EV120=TRUE,TRUE,FALSE)</formula>
    </cfRule>
    <cfRule type="expression" dxfId="4646" priority="962">
      <formula>IF(OR(EV$39="S / VC-Lot",EV$39="ST-Lot",EV$39="PT1",EV$39="PT2",EV$39="SOP",EV$39="SOP + 90 days"),TRUE,FALSE)</formula>
    </cfRule>
  </conditionalFormatting>
  <conditionalFormatting sqref="EW45">
    <cfRule type="expression" dxfId="4645" priority="17871">
      <formula>IF(EW46=TRUE,TRUE,FALSE)</formula>
    </cfRule>
  </conditionalFormatting>
  <conditionalFormatting sqref="EW47">
    <cfRule type="expression" dxfId="4644" priority="17585">
      <formula>IF(EW48=TRUE,TRUE,FALSE)</formula>
    </cfRule>
  </conditionalFormatting>
  <conditionalFormatting sqref="EW49">
    <cfRule type="expression" dxfId="4643" priority="16927">
      <formula>IF(EW50=TRUE,TRUE,FALSE)</formula>
    </cfRule>
  </conditionalFormatting>
  <conditionalFormatting sqref="EW51">
    <cfRule type="expression" dxfId="4642" priority="16641">
      <formula>IF(EW52=TRUE,TRUE,FALSE)</formula>
    </cfRule>
  </conditionalFormatting>
  <conditionalFormatting sqref="EW53">
    <cfRule type="expression" dxfId="4641" priority="15983">
      <formula>IF(EW54=TRUE,TRUE,FALSE)</formula>
    </cfRule>
  </conditionalFormatting>
  <conditionalFormatting sqref="EW55">
    <cfRule type="expression" dxfId="4640" priority="15697">
      <formula>IF(EW56=TRUE,TRUE,FALSE)</formula>
    </cfRule>
  </conditionalFormatting>
  <conditionalFormatting sqref="EW57">
    <cfRule type="expression" dxfId="4639" priority="15039">
      <formula>IF(EW58=TRUE,TRUE,FALSE)</formula>
    </cfRule>
  </conditionalFormatting>
  <conditionalFormatting sqref="EW59">
    <cfRule type="expression" dxfId="4638" priority="14753">
      <formula>IF(EW60=TRUE,TRUE,FALSE)</formula>
    </cfRule>
  </conditionalFormatting>
  <conditionalFormatting sqref="EW61">
    <cfRule type="expression" dxfId="4637" priority="14095">
      <formula>IF(EW62=TRUE,TRUE,FALSE)</formula>
    </cfRule>
  </conditionalFormatting>
  <conditionalFormatting sqref="EW63">
    <cfRule type="expression" dxfId="4636" priority="13809">
      <formula>IF(EW64=TRUE,TRUE,FALSE)</formula>
    </cfRule>
  </conditionalFormatting>
  <conditionalFormatting sqref="EW65">
    <cfRule type="expression" dxfId="4635" priority="13151">
      <formula>IF(EW66=TRUE,TRUE,FALSE)</formula>
    </cfRule>
  </conditionalFormatting>
  <conditionalFormatting sqref="EW67">
    <cfRule type="expression" dxfId="4634" priority="12865">
      <formula>IF(EW68=TRUE,TRUE,FALSE)</formula>
    </cfRule>
  </conditionalFormatting>
  <conditionalFormatting sqref="EW69">
    <cfRule type="expression" dxfId="4633" priority="12207">
      <formula>IF(EW70=TRUE,TRUE,FALSE)</formula>
    </cfRule>
  </conditionalFormatting>
  <conditionalFormatting sqref="EW71">
    <cfRule type="expression" dxfId="4632" priority="11921">
      <formula>IF(EW72=TRUE,TRUE,FALSE)</formula>
    </cfRule>
  </conditionalFormatting>
  <conditionalFormatting sqref="EW73">
    <cfRule type="expression" dxfId="4631" priority="11263">
      <formula>IF(EW74=TRUE,TRUE,FALSE)</formula>
    </cfRule>
  </conditionalFormatting>
  <conditionalFormatting sqref="EW75">
    <cfRule type="expression" dxfId="4630" priority="10977">
      <formula>IF(EW76=TRUE,TRUE,FALSE)</formula>
    </cfRule>
  </conditionalFormatting>
  <conditionalFormatting sqref="EW77">
    <cfRule type="expression" dxfId="4629" priority="10319">
      <formula>IF(EW78=TRUE,TRUE,FALSE)</formula>
    </cfRule>
  </conditionalFormatting>
  <conditionalFormatting sqref="EW79">
    <cfRule type="expression" dxfId="4628" priority="10033">
      <formula>IF(EW80=TRUE,TRUE,FALSE)</formula>
    </cfRule>
  </conditionalFormatting>
  <conditionalFormatting sqref="EW81">
    <cfRule type="expression" dxfId="4627" priority="9375">
      <formula>IF(EW82=TRUE,TRUE,FALSE)</formula>
    </cfRule>
  </conditionalFormatting>
  <conditionalFormatting sqref="EW83">
    <cfRule type="expression" dxfId="4626" priority="9089">
      <formula>IF(EW84=TRUE,TRUE,FALSE)</formula>
    </cfRule>
  </conditionalFormatting>
  <conditionalFormatting sqref="EW85">
    <cfRule type="expression" dxfId="4625" priority="8431">
      <formula>IF(EW86=TRUE,TRUE,FALSE)</formula>
    </cfRule>
  </conditionalFormatting>
  <conditionalFormatting sqref="EW87">
    <cfRule type="expression" dxfId="4624" priority="8145">
      <formula>IF(EW88=TRUE,TRUE,FALSE)</formula>
    </cfRule>
  </conditionalFormatting>
  <conditionalFormatting sqref="EW89">
    <cfRule type="expression" dxfId="4623" priority="7487">
      <formula>IF(EW90=TRUE,TRUE,FALSE)</formula>
    </cfRule>
  </conditionalFormatting>
  <conditionalFormatting sqref="EW91">
    <cfRule type="expression" dxfId="4622" priority="7200">
      <formula>IF(OR(EW$39="S / VC-Lot",EW$39="ST-Lot",EW$39="PT1",EW$39="PT2",EW$39="SOP",EW$39="SOP + 90 days"),TRUE,FALSE)</formula>
    </cfRule>
    <cfRule type="expression" dxfId="4621" priority="7201">
      <formula>IF(EW92=TRUE,TRUE,FALSE)</formula>
    </cfRule>
  </conditionalFormatting>
  <conditionalFormatting sqref="EW93">
    <cfRule type="expression" dxfId="4620" priority="6543">
      <formula>IF(EW94=TRUE,TRUE,FALSE)</formula>
    </cfRule>
  </conditionalFormatting>
  <conditionalFormatting sqref="EW95">
    <cfRule type="expression" dxfId="4619" priority="6256">
      <formula>IF(OR(EW$39="S / VC-Lot",EW$39="ST-Lot",EW$39="PT1",EW$39="PT2",EW$39="SOP",EW$39="SOP + 90 days"),TRUE,FALSE)</formula>
    </cfRule>
    <cfRule type="expression" dxfId="4618" priority="6257">
      <formula>IF(EW96=TRUE,TRUE,FALSE)</formula>
    </cfRule>
  </conditionalFormatting>
  <conditionalFormatting sqref="EW97">
    <cfRule type="expression" dxfId="4617" priority="5599">
      <formula>IF(EW98=TRUE,TRUE,FALSE)</formula>
    </cfRule>
  </conditionalFormatting>
  <conditionalFormatting sqref="EW99">
    <cfRule type="expression" dxfId="4616" priority="5313">
      <formula>IF(EW100=TRUE,TRUE,FALSE)</formula>
    </cfRule>
    <cfRule type="expression" dxfId="4615" priority="5312">
      <formula>IF(OR(EW$39="S / VC-Lot",EW$39="ST-Lot",EW$39="PT1",EW$39="PT2",EW$39="SOP",EW$39="SOP + 90 days"),TRUE,FALSE)</formula>
    </cfRule>
  </conditionalFormatting>
  <conditionalFormatting sqref="EW101">
    <cfRule type="expression" dxfId="4614" priority="4655">
      <formula>IF(EW102=TRUE,TRUE,FALSE)</formula>
    </cfRule>
  </conditionalFormatting>
  <conditionalFormatting sqref="EW103">
    <cfRule type="expression" dxfId="4613" priority="4368">
      <formula>IF(OR(EW$39="S / VC-Lot",EW$39="ST-Lot",EW$39="PT1",EW$39="PT2",EW$39="SOP",EW$39="SOP + 90 days"),TRUE,FALSE)</formula>
    </cfRule>
    <cfRule type="expression" dxfId="4612" priority="4369">
      <formula>IF(EW104=TRUE,TRUE,FALSE)</formula>
    </cfRule>
  </conditionalFormatting>
  <conditionalFormatting sqref="EW105">
    <cfRule type="expression" dxfId="4611" priority="3711">
      <formula>IF(EW106=TRUE,TRUE,FALSE)</formula>
    </cfRule>
  </conditionalFormatting>
  <conditionalFormatting sqref="EW107">
    <cfRule type="expression" dxfId="4610" priority="3424">
      <formula>IF(OR(EW$39="S / VC-Lot",EW$39="ST-Lot",EW$39="PT1",EW$39="PT2",EW$39="SOP",EW$39="SOP + 90 days"),TRUE,FALSE)</formula>
    </cfRule>
    <cfRule type="expression" dxfId="4609" priority="3425">
      <formula>IF(EW108=TRUE,TRUE,FALSE)</formula>
    </cfRule>
  </conditionalFormatting>
  <conditionalFormatting sqref="EW109">
    <cfRule type="expression" dxfId="4608" priority="2767">
      <formula>IF(EW110=TRUE,TRUE,FALSE)</formula>
    </cfRule>
  </conditionalFormatting>
  <conditionalFormatting sqref="EW111">
    <cfRule type="expression" dxfId="4607" priority="2480">
      <formula>IF(OR(EW$39="S / VC-Lot",EW$39="ST-Lot",EW$39="PT1",EW$39="PT2",EW$39="SOP",EW$39="SOP + 90 days"),TRUE,FALSE)</formula>
    </cfRule>
    <cfRule type="expression" dxfId="4606" priority="2481">
      <formula>IF(EW112=TRUE,TRUE,FALSE)</formula>
    </cfRule>
  </conditionalFormatting>
  <conditionalFormatting sqref="EW113">
    <cfRule type="expression" dxfId="4605" priority="1249">
      <formula>IF(EW114=TRUE,TRUE,FALSE)</formula>
    </cfRule>
  </conditionalFormatting>
  <conditionalFormatting sqref="EW115">
    <cfRule type="expression" dxfId="4604" priority="1153">
      <formula>IF(EW116=TRUE,TRUE,FALSE)</formula>
    </cfRule>
    <cfRule type="expression" dxfId="4603" priority="1152">
      <formula>IF(OR(EW$39="S / VC-Lot",EW$39="ST-Lot",EW$39="PT1",EW$39="PT2",EW$39="SOP",EW$39="SOP + 90 days"),TRUE,FALSE)</formula>
    </cfRule>
  </conditionalFormatting>
  <conditionalFormatting sqref="EW117">
    <cfRule type="expression" dxfId="4602" priority="1057">
      <formula>IF(EW118=TRUE,TRUE,FALSE)</formula>
    </cfRule>
  </conditionalFormatting>
  <conditionalFormatting sqref="EW119">
    <cfRule type="expression" dxfId="4601" priority="961">
      <formula>IF(EW120=TRUE,TRUE,FALSE)</formula>
    </cfRule>
    <cfRule type="expression" dxfId="4600" priority="960">
      <formula>IF(OR(EW$39="S / VC-Lot",EW$39="ST-Lot",EW$39="PT1",EW$39="PT2",EW$39="SOP",EW$39="SOP + 90 days"),TRUE,FALSE)</formula>
    </cfRule>
  </conditionalFormatting>
  <conditionalFormatting sqref="EX45">
    <cfRule type="expression" dxfId="4599" priority="17869">
      <formula>IF(EX46=TRUE,TRUE,FALSE)</formula>
    </cfRule>
  </conditionalFormatting>
  <conditionalFormatting sqref="EX47">
    <cfRule type="expression" dxfId="4598" priority="17583">
      <formula>IF(EX48=TRUE,TRUE,FALSE)</formula>
    </cfRule>
  </conditionalFormatting>
  <conditionalFormatting sqref="EX49">
    <cfRule type="expression" dxfId="4597" priority="16925">
      <formula>IF(EX50=TRUE,TRUE,FALSE)</formula>
    </cfRule>
  </conditionalFormatting>
  <conditionalFormatting sqref="EX51">
    <cfRule type="expression" dxfId="4596" priority="16639">
      <formula>IF(EX52=TRUE,TRUE,FALSE)</formula>
    </cfRule>
  </conditionalFormatting>
  <conditionalFormatting sqref="EX53">
    <cfRule type="expression" dxfId="4595" priority="15981">
      <formula>IF(EX54=TRUE,TRUE,FALSE)</formula>
    </cfRule>
  </conditionalFormatting>
  <conditionalFormatting sqref="EX55">
    <cfRule type="expression" dxfId="4594" priority="15695">
      <formula>IF(EX56=TRUE,TRUE,FALSE)</formula>
    </cfRule>
  </conditionalFormatting>
  <conditionalFormatting sqref="EX57">
    <cfRule type="expression" dxfId="4593" priority="15037">
      <formula>IF(EX58=TRUE,TRUE,FALSE)</formula>
    </cfRule>
  </conditionalFormatting>
  <conditionalFormatting sqref="EX59">
    <cfRule type="expression" dxfId="4592" priority="14751">
      <formula>IF(EX60=TRUE,TRUE,FALSE)</formula>
    </cfRule>
  </conditionalFormatting>
  <conditionalFormatting sqref="EX61">
    <cfRule type="expression" dxfId="4591" priority="14093">
      <formula>IF(EX62=TRUE,TRUE,FALSE)</formula>
    </cfRule>
  </conditionalFormatting>
  <conditionalFormatting sqref="EX63">
    <cfRule type="expression" dxfId="4590" priority="13807">
      <formula>IF(EX64=TRUE,TRUE,FALSE)</formula>
    </cfRule>
  </conditionalFormatting>
  <conditionalFormatting sqref="EX65">
    <cfRule type="expression" dxfId="4589" priority="13149">
      <formula>IF(EX66=TRUE,TRUE,FALSE)</formula>
    </cfRule>
  </conditionalFormatting>
  <conditionalFormatting sqref="EX67">
    <cfRule type="expression" dxfId="4588" priority="12863">
      <formula>IF(EX68=TRUE,TRUE,FALSE)</formula>
    </cfRule>
  </conditionalFormatting>
  <conditionalFormatting sqref="EX69">
    <cfRule type="expression" dxfId="4587" priority="12205">
      <formula>IF(EX70=TRUE,TRUE,FALSE)</formula>
    </cfRule>
  </conditionalFormatting>
  <conditionalFormatting sqref="EX71">
    <cfRule type="expression" dxfId="4586" priority="11919">
      <formula>IF(EX72=TRUE,TRUE,FALSE)</formula>
    </cfRule>
  </conditionalFormatting>
  <conditionalFormatting sqref="EX73">
    <cfRule type="expression" dxfId="4585" priority="11261">
      <formula>IF(EX74=TRUE,TRUE,FALSE)</formula>
    </cfRule>
  </conditionalFormatting>
  <conditionalFormatting sqref="EX75">
    <cfRule type="expression" dxfId="4584" priority="10975">
      <formula>IF(EX76=TRUE,TRUE,FALSE)</formula>
    </cfRule>
  </conditionalFormatting>
  <conditionalFormatting sqref="EX77">
    <cfRule type="expression" dxfId="4583" priority="10317">
      <formula>IF(EX78=TRUE,TRUE,FALSE)</formula>
    </cfRule>
  </conditionalFormatting>
  <conditionalFormatting sqref="EX79">
    <cfRule type="expression" dxfId="4582" priority="10031">
      <formula>IF(EX80=TRUE,TRUE,FALSE)</formula>
    </cfRule>
  </conditionalFormatting>
  <conditionalFormatting sqref="EX81">
    <cfRule type="expression" dxfId="4581" priority="9373">
      <formula>IF(EX82=TRUE,TRUE,FALSE)</formula>
    </cfRule>
  </conditionalFormatting>
  <conditionalFormatting sqref="EX83">
    <cfRule type="expression" dxfId="4580" priority="9087">
      <formula>IF(EX84=TRUE,TRUE,FALSE)</formula>
    </cfRule>
  </conditionalFormatting>
  <conditionalFormatting sqref="EX85">
    <cfRule type="expression" dxfId="4579" priority="8429">
      <formula>IF(EX86=TRUE,TRUE,FALSE)</formula>
    </cfRule>
  </conditionalFormatting>
  <conditionalFormatting sqref="EX87">
    <cfRule type="expression" dxfId="4578" priority="8143">
      <formula>IF(EX88=TRUE,TRUE,FALSE)</formula>
    </cfRule>
  </conditionalFormatting>
  <conditionalFormatting sqref="EX89">
    <cfRule type="expression" dxfId="4577" priority="7485">
      <formula>IF(EX90=TRUE,TRUE,FALSE)</formula>
    </cfRule>
  </conditionalFormatting>
  <conditionalFormatting sqref="EX91">
    <cfRule type="expression" dxfId="4576" priority="7199">
      <formula>IF(EX92=TRUE,TRUE,FALSE)</formula>
    </cfRule>
    <cfRule type="expression" dxfId="4575" priority="7198">
      <formula>IF(OR(EX$39="S / VC-Lot",EX$39="ST-Lot",EX$39="PT1",EX$39="PT2",EX$39="SOP",EX$39="SOP + 90 days"),TRUE,FALSE)</formula>
    </cfRule>
  </conditionalFormatting>
  <conditionalFormatting sqref="EX93">
    <cfRule type="expression" dxfId="4574" priority="6541">
      <formula>IF(EX94=TRUE,TRUE,FALSE)</formula>
    </cfRule>
  </conditionalFormatting>
  <conditionalFormatting sqref="EX95">
    <cfRule type="expression" dxfId="4573" priority="6255">
      <formula>IF(EX96=TRUE,TRUE,FALSE)</formula>
    </cfRule>
    <cfRule type="expression" dxfId="4572" priority="6254">
      <formula>IF(OR(EX$39="S / VC-Lot",EX$39="ST-Lot",EX$39="PT1",EX$39="PT2",EX$39="SOP",EX$39="SOP + 90 days"),TRUE,FALSE)</formula>
    </cfRule>
  </conditionalFormatting>
  <conditionalFormatting sqref="EX97">
    <cfRule type="expression" dxfId="4571" priority="5597">
      <formula>IF(EX98=TRUE,TRUE,FALSE)</formula>
    </cfRule>
  </conditionalFormatting>
  <conditionalFormatting sqref="EX99">
    <cfRule type="expression" dxfId="4570" priority="5311">
      <formula>IF(EX100=TRUE,TRUE,FALSE)</formula>
    </cfRule>
    <cfRule type="expression" dxfId="4569" priority="5310">
      <formula>IF(OR(EX$39="S / VC-Lot",EX$39="ST-Lot",EX$39="PT1",EX$39="PT2",EX$39="SOP",EX$39="SOP + 90 days"),TRUE,FALSE)</formula>
    </cfRule>
  </conditionalFormatting>
  <conditionalFormatting sqref="EX101">
    <cfRule type="expression" dxfId="4568" priority="4653">
      <formula>IF(EX102=TRUE,TRUE,FALSE)</formula>
    </cfRule>
  </conditionalFormatting>
  <conditionalFormatting sqref="EX103">
    <cfRule type="expression" dxfId="4567" priority="4366">
      <formula>IF(OR(EX$39="S / VC-Lot",EX$39="ST-Lot",EX$39="PT1",EX$39="PT2",EX$39="SOP",EX$39="SOP + 90 days"),TRUE,FALSE)</formula>
    </cfRule>
    <cfRule type="expression" dxfId="4566" priority="4367">
      <formula>IF(EX104=TRUE,TRUE,FALSE)</formula>
    </cfRule>
  </conditionalFormatting>
  <conditionalFormatting sqref="EX105">
    <cfRule type="expression" dxfId="4565" priority="3709">
      <formula>IF(EX106=TRUE,TRUE,FALSE)</formula>
    </cfRule>
  </conditionalFormatting>
  <conditionalFormatting sqref="EX107">
    <cfRule type="expression" dxfId="4564" priority="3423">
      <formula>IF(EX108=TRUE,TRUE,FALSE)</formula>
    </cfRule>
    <cfRule type="expression" dxfId="4563" priority="3422">
      <formula>IF(OR(EX$39="S / VC-Lot",EX$39="ST-Lot",EX$39="PT1",EX$39="PT2",EX$39="SOP",EX$39="SOP + 90 days"),TRUE,FALSE)</formula>
    </cfRule>
  </conditionalFormatting>
  <conditionalFormatting sqref="EX109">
    <cfRule type="expression" dxfId="4562" priority="2765">
      <formula>IF(EX110=TRUE,TRUE,FALSE)</formula>
    </cfRule>
  </conditionalFormatting>
  <conditionalFormatting sqref="EX111">
    <cfRule type="expression" dxfId="4561" priority="2478">
      <formula>IF(OR(EX$39="S / VC-Lot",EX$39="ST-Lot",EX$39="PT1",EX$39="PT2",EX$39="SOP",EX$39="SOP + 90 days"),TRUE,FALSE)</formula>
    </cfRule>
    <cfRule type="expression" dxfId="4560" priority="2479">
      <formula>IF(EX112=TRUE,TRUE,FALSE)</formula>
    </cfRule>
  </conditionalFormatting>
  <conditionalFormatting sqref="EX113">
    <cfRule type="expression" dxfId="4559" priority="1247">
      <formula>IF(EX114=TRUE,TRUE,FALSE)</formula>
    </cfRule>
  </conditionalFormatting>
  <conditionalFormatting sqref="EX115">
    <cfRule type="expression" dxfId="4558" priority="1150">
      <formula>IF(OR(EX$39="S / VC-Lot",EX$39="ST-Lot",EX$39="PT1",EX$39="PT2",EX$39="SOP",EX$39="SOP + 90 days"),TRUE,FALSE)</formula>
    </cfRule>
    <cfRule type="expression" dxfId="4557" priority="1151">
      <formula>IF(EX116=TRUE,TRUE,FALSE)</formula>
    </cfRule>
  </conditionalFormatting>
  <conditionalFormatting sqref="EX117">
    <cfRule type="expression" dxfId="4556" priority="1055">
      <formula>IF(EX118=TRUE,TRUE,FALSE)</formula>
    </cfRule>
  </conditionalFormatting>
  <conditionalFormatting sqref="EX119">
    <cfRule type="expression" dxfId="4555" priority="958">
      <formula>IF(OR(EX$39="S / VC-Lot",EX$39="ST-Lot",EX$39="PT1",EX$39="PT2",EX$39="SOP",EX$39="SOP + 90 days"),TRUE,FALSE)</formula>
    </cfRule>
    <cfRule type="expression" dxfId="4554" priority="959">
      <formula>IF(EX120=TRUE,TRUE,FALSE)</formula>
    </cfRule>
  </conditionalFormatting>
  <conditionalFormatting sqref="EY45">
    <cfRule type="expression" dxfId="4553" priority="17867">
      <formula>IF(EY46=TRUE,TRUE,FALSE)</formula>
    </cfRule>
  </conditionalFormatting>
  <conditionalFormatting sqref="EY47">
    <cfRule type="expression" dxfId="4552" priority="17581">
      <formula>IF(EY48=TRUE,TRUE,FALSE)</formula>
    </cfRule>
  </conditionalFormatting>
  <conditionalFormatting sqref="EY49">
    <cfRule type="expression" dxfId="4551" priority="16923">
      <formula>IF(EY50=TRUE,TRUE,FALSE)</formula>
    </cfRule>
  </conditionalFormatting>
  <conditionalFormatting sqref="EY51">
    <cfRule type="expression" dxfId="4550" priority="16637">
      <formula>IF(EY52=TRUE,TRUE,FALSE)</formula>
    </cfRule>
  </conditionalFormatting>
  <conditionalFormatting sqref="EY53">
    <cfRule type="expression" dxfId="4549" priority="15979">
      <formula>IF(EY54=TRUE,TRUE,FALSE)</formula>
    </cfRule>
  </conditionalFormatting>
  <conditionalFormatting sqref="EY55">
    <cfRule type="expression" dxfId="4548" priority="15693">
      <formula>IF(EY56=TRUE,TRUE,FALSE)</formula>
    </cfRule>
  </conditionalFormatting>
  <conditionalFormatting sqref="EY57">
    <cfRule type="expression" dxfId="4547" priority="15035">
      <formula>IF(EY58=TRUE,TRUE,FALSE)</formula>
    </cfRule>
  </conditionalFormatting>
  <conditionalFormatting sqref="EY59">
    <cfRule type="expression" dxfId="4546" priority="14749">
      <formula>IF(EY60=TRUE,TRUE,FALSE)</formula>
    </cfRule>
  </conditionalFormatting>
  <conditionalFormatting sqref="EY61">
    <cfRule type="expression" dxfId="4545" priority="14091">
      <formula>IF(EY62=TRUE,TRUE,FALSE)</formula>
    </cfRule>
  </conditionalFormatting>
  <conditionalFormatting sqref="EY63">
    <cfRule type="expression" dxfId="4544" priority="13805">
      <formula>IF(EY64=TRUE,TRUE,FALSE)</formula>
    </cfRule>
  </conditionalFormatting>
  <conditionalFormatting sqref="EY65">
    <cfRule type="expression" dxfId="4543" priority="13147">
      <formula>IF(EY66=TRUE,TRUE,FALSE)</formula>
    </cfRule>
  </conditionalFormatting>
  <conditionalFormatting sqref="EY67">
    <cfRule type="expression" dxfId="4542" priority="12861">
      <formula>IF(EY68=TRUE,TRUE,FALSE)</formula>
    </cfRule>
  </conditionalFormatting>
  <conditionalFormatting sqref="EY69">
    <cfRule type="expression" dxfId="4541" priority="12203">
      <formula>IF(EY70=TRUE,TRUE,FALSE)</formula>
    </cfRule>
  </conditionalFormatting>
  <conditionalFormatting sqref="EY71">
    <cfRule type="expression" dxfId="4540" priority="11917">
      <formula>IF(EY72=TRUE,TRUE,FALSE)</formula>
    </cfRule>
  </conditionalFormatting>
  <conditionalFormatting sqref="EY73">
    <cfRule type="expression" dxfId="4539" priority="11259">
      <formula>IF(EY74=TRUE,TRUE,FALSE)</formula>
    </cfRule>
  </conditionalFormatting>
  <conditionalFormatting sqref="EY75">
    <cfRule type="expression" dxfId="4538" priority="10973">
      <formula>IF(EY76=TRUE,TRUE,FALSE)</formula>
    </cfRule>
  </conditionalFormatting>
  <conditionalFormatting sqref="EY77">
    <cfRule type="expression" dxfId="4537" priority="10315">
      <formula>IF(EY78=TRUE,TRUE,FALSE)</formula>
    </cfRule>
  </conditionalFormatting>
  <conditionalFormatting sqref="EY79">
    <cfRule type="expression" dxfId="4536" priority="10029">
      <formula>IF(EY80=TRUE,TRUE,FALSE)</formula>
    </cfRule>
  </conditionalFormatting>
  <conditionalFormatting sqref="EY81">
    <cfRule type="expression" dxfId="4535" priority="9371">
      <formula>IF(EY82=TRUE,TRUE,FALSE)</formula>
    </cfRule>
  </conditionalFormatting>
  <conditionalFormatting sqref="EY83">
    <cfRule type="expression" dxfId="4534" priority="9085">
      <formula>IF(EY84=TRUE,TRUE,FALSE)</formula>
    </cfRule>
  </conditionalFormatting>
  <conditionalFormatting sqref="EY85">
    <cfRule type="expression" dxfId="4533" priority="8427">
      <formula>IF(EY86=TRUE,TRUE,FALSE)</formula>
    </cfRule>
  </conditionalFormatting>
  <conditionalFormatting sqref="EY87">
    <cfRule type="expression" dxfId="4532" priority="8141">
      <formula>IF(EY88=TRUE,TRUE,FALSE)</formula>
    </cfRule>
  </conditionalFormatting>
  <conditionalFormatting sqref="EY89">
    <cfRule type="expression" dxfId="4531" priority="7483">
      <formula>IF(EY90=TRUE,TRUE,FALSE)</formula>
    </cfRule>
  </conditionalFormatting>
  <conditionalFormatting sqref="EY91">
    <cfRule type="expression" dxfId="4530" priority="7196">
      <formula>IF(OR(EY$39="S / VC-Lot",EY$39="ST-Lot",EY$39="PT1",EY$39="PT2",EY$39="SOP",EY$39="SOP + 90 days"),TRUE,FALSE)</formula>
    </cfRule>
    <cfRule type="expression" dxfId="4529" priority="7197">
      <formula>IF(EY92=TRUE,TRUE,FALSE)</formula>
    </cfRule>
  </conditionalFormatting>
  <conditionalFormatting sqref="EY93">
    <cfRule type="expression" dxfId="4528" priority="6539">
      <formula>IF(EY94=TRUE,TRUE,FALSE)</formula>
    </cfRule>
  </conditionalFormatting>
  <conditionalFormatting sqref="EY95">
    <cfRule type="expression" dxfId="4527" priority="6252">
      <formula>IF(OR(EY$39="S / VC-Lot",EY$39="ST-Lot",EY$39="PT1",EY$39="PT2",EY$39="SOP",EY$39="SOP + 90 days"),TRUE,FALSE)</formula>
    </cfRule>
    <cfRule type="expression" dxfId="4526" priority="6253">
      <formula>IF(EY96=TRUE,TRUE,FALSE)</formula>
    </cfRule>
  </conditionalFormatting>
  <conditionalFormatting sqref="EY97">
    <cfRule type="expression" dxfId="4525" priority="5595">
      <formula>IF(EY98=TRUE,TRUE,FALSE)</formula>
    </cfRule>
  </conditionalFormatting>
  <conditionalFormatting sqref="EY99">
    <cfRule type="expression" dxfId="4524" priority="5308">
      <formula>IF(OR(EY$39="S / VC-Lot",EY$39="ST-Lot",EY$39="PT1",EY$39="PT2",EY$39="SOP",EY$39="SOP + 90 days"),TRUE,FALSE)</formula>
    </cfRule>
    <cfRule type="expression" dxfId="4523" priority="5309">
      <formula>IF(EY100=TRUE,TRUE,FALSE)</formula>
    </cfRule>
  </conditionalFormatting>
  <conditionalFormatting sqref="EY101">
    <cfRule type="expression" dxfId="4522" priority="4651">
      <formula>IF(EY102=TRUE,TRUE,FALSE)</formula>
    </cfRule>
  </conditionalFormatting>
  <conditionalFormatting sqref="EY103">
    <cfRule type="expression" dxfId="4521" priority="4365">
      <formula>IF(EY104=TRUE,TRUE,FALSE)</formula>
    </cfRule>
    <cfRule type="expression" dxfId="4520" priority="4364">
      <formula>IF(OR(EY$39="S / VC-Lot",EY$39="ST-Lot",EY$39="PT1",EY$39="PT2",EY$39="SOP",EY$39="SOP + 90 days"),TRUE,FALSE)</formula>
    </cfRule>
  </conditionalFormatting>
  <conditionalFormatting sqref="EY105">
    <cfRule type="expression" dxfId="4519" priority="3707">
      <formula>IF(EY106=TRUE,TRUE,FALSE)</formula>
    </cfRule>
  </conditionalFormatting>
  <conditionalFormatting sqref="EY107">
    <cfRule type="expression" dxfId="4518" priority="3421">
      <formula>IF(EY108=TRUE,TRUE,FALSE)</formula>
    </cfRule>
    <cfRule type="expression" dxfId="4517" priority="3420">
      <formula>IF(OR(EY$39="S / VC-Lot",EY$39="ST-Lot",EY$39="PT1",EY$39="PT2",EY$39="SOP",EY$39="SOP + 90 days"),TRUE,FALSE)</formula>
    </cfRule>
  </conditionalFormatting>
  <conditionalFormatting sqref="EY109">
    <cfRule type="expression" dxfId="4516" priority="2763">
      <formula>IF(EY110=TRUE,TRUE,FALSE)</formula>
    </cfRule>
  </conditionalFormatting>
  <conditionalFormatting sqref="EY111">
    <cfRule type="expression" dxfId="4515" priority="2476">
      <formula>IF(OR(EY$39="S / VC-Lot",EY$39="ST-Lot",EY$39="PT1",EY$39="PT2",EY$39="SOP",EY$39="SOP + 90 days"),TRUE,FALSE)</formula>
    </cfRule>
    <cfRule type="expression" dxfId="4514" priority="2477">
      <formula>IF(EY112=TRUE,TRUE,FALSE)</formula>
    </cfRule>
  </conditionalFormatting>
  <conditionalFormatting sqref="EY113">
    <cfRule type="expression" dxfId="4513" priority="1245">
      <formula>IF(EY114=TRUE,TRUE,FALSE)</formula>
    </cfRule>
  </conditionalFormatting>
  <conditionalFormatting sqref="EY115">
    <cfRule type="expression" dxfId="4512" priority="1149">
      <formula>IF(EY116=TRUE,TRUE,FALSE)</formula>
    </cfRule>
    <cfRule type="expression" dxfId="4511" priority="1148">
      <formula>IF(OR(EY$39="S / VC-Lot",EY$39="ST-Lot",EY$39="PT1",EY$39="PT2",EY$39="SOP",EY$39="SOP + 90 days"),TRUE,FALSE)</formula>
    </cfRule>
  </conditionalFormatting>
  <conditionalFormatting sqref="EY117">
    <cfRule type="expression" dxfId="4510" priority="1053">
      <formula>IF(EY118=TRUE,TRUE,FALSE)</formula>
    </cfRule>
  </conditionalFormatting>
  <conditionalFormatting sqref="EY119">
    <cfRule type="expression" dxfId="4509" priority="957">
      <formula>IF(EY120=TRUE,TRUE,FALSE)</formula>
    </cfRule>
    <cfRule type="expression" dxfId="4508" priority="956">
      <formula>IF(OR(EY$39="S / VC-Lot",EY$39="ST-Lot",EY$39="PT1",EY$39="PT2",EY$39="SOP",EY$39="SOP + 90 days"),TRUE,FALSE)</formula>
    </cfRule>
  </conditionalFormatting>
  <conditionalFormatting sqref="EZ45">
    <cfRule type="expression" dxfId="4507" priority="17865">
      <formula>IF(EZ46=TRUE,TRUE,FALSE)</formula>
    </cfRule>
  </conditionalFormatting>
  <conditionalFormatting sqref="EZ47">
    <cfRule type="expression" dxfId="4506" priority="17579">
      <formula>IF(EZ48=TRUE,TRUE,FALSE)</formula>
    </cfRule>
  </conditionalFormatting>
  <conditionalFormatting sqref="EZ49">
    <cfRule type="expression" dxfId="4505" priority="16921">
      <formula>IF(EZ50=TRUE,TRUE,FALSE)</formula>
    </cfRule>
  </conditionalFormatting>
  <conditionalFormatting sqref="EZ51">
    <cfRule type="expression" dxfId="4504" priority="16635">
      <formula>IF(EZ52=TRUE,TRUE,FALSE)</formula>
    </cfRule>
  </conditionalFormatting>
  <conditionalFormatting sqref="EZ53">
    <cfRule type="expression" dxfId="4503" priority="15977">
      <formula>IF(EZ54=TRUE,TRUE,FALSE)</formula>
    </cfRule>
  </conditionalFormatting>
  <conditionalFormatting sqref="EZ55">
    <cfRule type="expression" dxfId="4502" priority="15691">
      <formula>IF(EZ56=TRUE,TRUE,FALSE)</formula>
    </cfRule>
  </conditionalFormatting>
  <conditionalFormatting sqref="EZ57">
    <cfRule type="expression" dxfId="4501" priority="15033">
      <formula>IF(EZ58=TRUE,TRUE,FALSE)</formula>
    </cfRule>
  </conditionalFormatting>
  <conditionalFormatting sqref="EZ59">
    <cfRule type="expression" dxfId="4500" priority="14747">
      <formula>IF(EZ60=TRUE,TRUE,FALSE)</formula>
    </cfRule>
  </conditionalFormatting>
  <conditionalFormatting sqref="EZ61">
    <cfRule type="expression" dxfId="4499" priority="14089">
      <formula>IF(EZ62=TRUE,TRUE,FALSE)</formula>
    </cfRule>
  </conditionalFormatting>
  <conditionalFormatting sqref="EZ63">
    <cfRule type="expression" dxfId="4498" priority="13803">
      <formula>IF(EZ64=TRUE,TRUE,FALSE)</formula>
    </cfRule>
  </conditionalFormatting>
  <conditionalFormatting sqref="EZ65">
    <cfRule type="expression" dxfId="4497" priority="13145">
      <formula>IF(EZ66=TRUE,TRUE,FALSE)</formula>
    </cfRule>
  </conditionalFormatting>
  <conditionalFormatting sqref="EZ67">
    <cfRule type="expression" dxfId="4496" priority="12859">
      <formula>IF(EZ68=TRUE,TRUE,FALSE)</formula>
    </cfRule>
  </conditionalFormatting>
  <conditionalFormatting sqref="EZ69">
    <cfRule type="expression" dxfId="4495" priority="12201">
      <formula>IF(EZ70=TRUE,TRUE,FALSE)</formula>
    </cfRule>
  </conditionalFormatting>
  <conditionalFormatting sqref="EZ71">
    <cfRule type="expression" dxfId="4494" priority="11915">
      <formula>IF(EZ72=TRUE,TRUE,FALSE)</formula>
    </cfRule>
  </conditionalFormatting>
  <conditionalFormatting sqref="EZ73">
    <cfRule type="expression" dxfId="4493" priority="11257">
      <formula>IF(EZ74=TRUE,TRUE,FALSE)</formula>
    </cfRule>
  </conditionalFormatting>
  <conditionalFormatting sqref="EZ75">
    <cfRule type="expression" dxfId="4492" priority="10971">
      <formula>IF(EZ76=TRUE,TRUE,FALSE)</formula>
    </cfRule>
  </conditionalFormatting>
  <conditionalFormatting sqref="EZ77">
    <cfRule type="expression" dxfId="4491" priority="10313">
      <formula>IF(EZ78=TRUE,TRUE,FALSE)</formula>
    </cfRule>
  </conditionalFormatting>
  <conditionalFormatting sqref="EZ79">
    <cfRule type="expression" dxfId="4490" priority="10027">
      <formula>IF(EZ80=TRUE,TRUE,FALSE)</formula>
    </cfRule>
  </conditionalFormatting>
  <conditionalFormatting sqref="EZ81">
    <cfRule type="expression" dxfId="4489" priority="9369">
      <formula>IF(EZ82=TRUE,TRUE,FALSE)</formula>
    </cfRule>
  </conditionalFormatting>
  <conditionalFormatting sqref="EZ83">
    <cfRule type="expression" dxfId="4488" priority="9083">
      <formula>IF(EZ84=TRUE,TRUE,FALSE)</formula>
    </cfRule>
  </conditionalFormatting>
  <conditionalFormatting sqref="EZ85">
    <cfRule type="expression" dxfId="4487" priority="8425">
      <formula>IF(EZ86=TRUE,TRUE,FALSE)</formula>
    </cfRule>
  </conditionalFormatting>
  <conditionalFormatting sqref="EZ87">
    <cfRule type="expression" dxfId="4486" priority="8139">
      <formula>IF(EZ88=TRUE,TRUE,FALSE)</formula>
    </cfRule>
  </conditionalFormatting>
  <conditionalFormatting sqref="EZ89">
    <cfRule type="expression" dxfId="4485" priority="7481">
      <formula>IF(EZ90=TRUE,TRUE,FALSE)</formula>
    </cfRule>
  </conditionalFormatting>
  <conditionalFormatting sqref="EZ91">
    <cfRule type="expression" dxfId="4484" priority="7194">
      <formula>IF(OR(EZ$39="S / VC-Lot",EZ$39="ST-Lot",EZ$39="PT1",EZ$39="PT2",EZ$39="SOP",EZ$39="SOP + 90 days"),TRUE,FALSE)</formula>
    </cfRule>
    <cfRule type="expression" dxfId="4483" priority="7195">
      <formula>IF(EZ92=TRUE,TRUE,FALSE)</formula>
    </cfRule>
  </conditionalFormatting>
  <conditionalFormatting sqref="EZ93">
    <cfRule type="expression" dxfId="4482" priority="6537">
      <formula>IF(EZ94=TRUE,TRUE,FALSE)</formula>
    </cfRule>
  </conditionalFormatting>
  <conditionalFormatting sqref="EZ95">
    <cfRule type="expression" dxfId="4481" priority="6250">
      <formula>IF(OR(EZ$39="S / VC-Lot",EZ$39="ST-Lot",EZ$39="PT1",EZ$39="PT2",EZ$39="SOP",EZ$39="SOP + 90 days"),TRUE,FALSE)</formula>
    </cfRule>
    <cfRule type="expression" dxfId="4480" priority="6251">
      <formula>IF(EZ96=TRUE,TRUE,FALSE)</formula>
    </cfRule>
  </conditionalFormatting>
  <conditionalFormatting sqref="EZ97">
    <cfRule type="expression" dxfId="4479" priority="5593">
      <formula>IF(EZ98=TRUE,TRUE,FALSE)</formula>
    </cfRule>
  </conditionalFormatting>
  <conditionalFormatting sqref="EZ99">
    <cfRule type="expression" dxfId="4478" priority="5306">
      <formula>IF(OR(EZ$39="S / VC-Lot",EZ$39="ST-Lot",EZ$39="PT1",EZ$39="PT2",EZ$39="SOP",EZ$39="SOP + 90 days"),TRUE,FALSE)</formula>
    </cfRule>
    <cfRule type="expression" dxfId="4477" priority="5307">
      <formula>IF(EZ100=TRUE,TRUE,FALSE)</formula>
    </cfRule>
  </conditionalFormatting>
  <conditionalFormatting sqref="EZ101">
    <cfRule type="expression" dxfId="4476" priority="4649">
      <formula>IF(EZ102=TRUE,TRUE,FALSE)</formula>
    </cfRule>
  </conditionalFormatting>
  <conditionalFormatting sqref="EZ103">
    <cfRule type="expression" dxfId="4475" priority="4363">
      <formula>IF(EZ104=TRUE,TRUE,FALSE)</formula>
    </cfRule>
    <cfRule type="expression" dxfId="4474" priority="4362">
      <formula>IF(OR(EZ$39="S / VC-Lot",EZ$39="ST-Lot",EZ$39="PT1",EZ$39="PT2",EZ$39="SOP",EZ$39="SOP + 90 days"),TRUE,FALSE)</formula>
    </cfRule>
  </conditionalFormatting>
  <conditionalFormatting sqref="EZ105">
    <cfRule type="expression" dxfId="4473" priority="3705">
      <formula>IF(EZ106=TRUE,TRUE,FALSE)</formula>
    </cfRule>
  </conditionalFormatting>
  <conditionalFormatting sqref="EZ107">
    <cfRule type="expression" dxfId="4472" priority="3418">
      <formula>IF(OR(EZ$39="S / VC-Lot",EZ$39="ST-Lot",EZ$39="PT1",EZ$39="PT2",EZ$39="SOP",EZ$39="SOP + 90 days"),TRUE,FALSE)</formula>
    </cfRule>
    <cfRule type="expression" dxfId="4471" priority="3419">
      <formula>IF(EZ108=TRUE,TRUE,FALSE)</formula>
    </cfRule>
  </conditionalFormatting>
  <conditionalFormatting sqref="EZ109">
    <cfRule type="expression" dxfId="4470" priority="2761">
      <formula>IF(EZ110=TRUE,TRUE,FALSE)</formula>
    </cfRule>
  </conditionalFormatting>
  <conditionalFormatting sqref="EZ111">
    <cfRule type="expression" dxfId="4469" priority="2475">
      <formula>IF(EZ112=TRUE,TRUE,FALSE)</formula>
    </cfRule>
    <cfRule type="expression" dxfId="4468" priority="2474">
      <formula>IF(OR(EZ$39="S / VC-Lot",EZ$39="ST-Lot",EZ$39="PT1",EZ$39="PT2",EZ$39="SOP",EZ$39="SOP + 90 days"),TRUE,FALSE)</formula>
    </cfRule>
  </conditionalFormatting>
  <conditionalFormatting sqref="EZ113">
    <cfRule type="expression" dxfId="4467" priority="1243">
      <formula>IF(EZ114=TRUE,TRUE,FALSE)</formula>
    </cfRule>
  </conditionalFormatting>
  <conditionalFormatting sqref="EZ115">
    <cfRule type="expression" dxfId="4466" priority="1147">
      <formula>IF(EZ116=TRUE,TRUE,FALSE)</formula>
    </cfRule>
    <cfRule type="expression" dxfId="4465" priority="1146">
      <formula>IF(OR(EZ$39="S / VC-Lot",EZ$39="ST-Lot",EZ$39="PT1",EZ$39="PT2",EZ$39="SOP",EZ$39="SOP + 90 days"),TRUE,FALSE)</formula>
    </cfRule>
  </conditionalFormatting>
  <conditionalFormatting sqref="EZ117">
    <cfRule type="expression" dxfId="4464" priority="1051">
      <formula>IF(EZ118=TRUE,TRUE,FALSE)</formula>
    </cfRule>
  </conditionalFormatting>
  <conditionalFormatting sqref="EZ119">
    <cfRule type="expression" dxfId="4463" priority="955">
      <formula>IF(EZ120=TRUE,TRUE,FALSE)</formula>
    </cfRule>
    <cfRule type="expression" dxfId="4462" priority="954">
      <formula>IF(OR(EZ$39="S / VC-Lot",EZ$39="ST-Lot",EZ$39="PT1",EZ$39="PT2",EZ$39="SOP",EZ$39="SOP + 90 days"),TRUE,FALSE)</formula>
    </cfRule>
  </conditionalFormatting>
  <conditionalFormatting sqref="FA45">
    <cfRule type="expression" dxfId="4461" priority="17863">
      <formula>IF(FA46=TRUE,TRUE,FALSE)</formula>
    </cfRule>
  </conditionalFormatting>
  <conditionalFormatting sqref="FA47">
    <cfRule type="expression" dxfId="4460" priority="17577">
      <formula>IF(FA48=TRUE,TRUE,FALSE)</formula>
    </cfRule>
  </conditionalFormatting>
  <conditionalFormatting sqref="FA49">
    <cfRule type="expression" dxfId="4459" priority="16919">
      <formula>IF(FA50=TRUE,TRUE,FALSE)</formula>
    </cfRule>
  </conditionalFormatting>
  <conditionalFormatting sqref="FA51">
    <cfRule type="expression" dxfId="4458" priority="16633">
      <formula>IF(FA52=TRUE,TRUE,FALSE)</formula>
    </cfRule>
  </conditionalFormatting>
  <conditionalFormatting sqref="FA53">
    <cfRule type="expression" dxfId="4457" priority="15975">
      <formula>IF(FA54=TRUE,TRUE,FALSE)</formula>
    </cfRule>
  </conditionalFormatting>
  <conditionalFormatting sqref="FA55">
    <cfRule type="expression" dxfId="4456" priority="15689">
      <formula>IF(FA56=TRUE,TRUE,FALSE)</formula>
    </cfRule>
  </conditionalFormatting>
  <conditionalFormatting sqref="FA57">
    <cfRule type="expression" dxfId="4455" priority="15031">
      <formula>IF(FA58=TRUE,TRUE,FALSE)</formula>
    </cfRule>
  </conditionalFormatting>
  <conditionalFormatting sqref="FA59">
    <cfRule type="expression" dxfId="4454" priority="14745">
      <formula>IF(FA60=TRUE,TRUE,FALSE)</formula>
    </cfRule>
  </conditionalFormatting>
  <conditionalFormatting sqref="FA61">
    <cfRule type="expression" dxfId="4453" priority="14087">
      <formula>IF(FA62=TRUE,TRUE,FALSE)</formula>
    </cfRule>
  </conditionalFormatting>
  <conditionalFormatting sqref="FA63">
    <cfRule type="expression" dxfId="4452" priority="13801">
      <formula>IF(FA64=TRUE,TRUE,FALSE)</formula>
    </cfRule>
  </conditionalFormatting>
  <conditionalFormatting sqref="FA65">
    <cfRule type="expression" dxfId="4451" priority="13143">
      <formula>IF(FA66=TRUE,TRUE,FALSE)</formula>
    </cfRule>
  </conditionalFormatting>
  <conditionalFormatting sqref="FA67">
    <cfRule type="expression" dxfId="4450" priority="12857">
      <formula>IF(FA68=TRUE,TRUE,FALSE)</formula>
    </cfRule>
  </conditionalFormatting>
  <conditionalFormatting sqref="FA69">
    <cfRule type="expression" dxfId="4449" priority="12199">
      <formula>IF(FA70=TRUE,TRUE,FALSE)</formula>
    </cfRule>
  </conditionalFormatting>
  <conditionalFormatting sqref="FA71">
    <cfRule type="expression" dxfId="4448" priority="11913">
      <formula>IF(FA72=TRUE,TRUE,FALSE)</formula>
    </cfRule>
  </conditionalFormatting>
  <conditionalFormatting sqref="FA73">
    <cfRule type="expression" dxfId="4447" priority="11255">
      <formula>IF(FA74=TRUE,TRUE,FALSE)</formula>
    </cfRule>
  </conditionalFormatting>
  <conditionalFormatting sqref="FA75">
    <cfRule type="expression" dxfId="4446" priority="10969">
      <formula>IF(FA76=TRUE,TRUE,FALSE)</formula>
    </cfRule>
  </conditionalFormatting>
  <conditionalFormatting sqref="FA77">
    <cfRule type="expression" dxfId="4445" priority="10311">
      <formula>IF(FA78=TRUE,TRUE,FALSE)</formula>
    </cfRule>
  </conditionalFormatting>
  <conditionalFormatting sqref="FA79">
    <cfRule type="expression" dxfId="4444" priority="10025">
      <formula>IF(FA80=TRUE,TRUE,FALSE)</formula>
    </cfRule>
  </conditionalFormatting>
  <conditionalFormatting sqref="FA81">
    <cfRule type="expression" dxfId="4443" priority="9367">
      <formula>IF(FA82=TRUE,TRUE,FALSE)</formula>
    </cfRule>
  </conditionalFormatting>
  <conditionalFormatting sqref="FA83">
    <cfRule type="expression" dxfId="4442" priority="9081">
      <formula>IF(FA84=TRUE,TRUE,FALSE)</formula>
    </cfRule>
  </conditionalFormatting>
  <conditionalFormatting sqref="FA85">
    <cfRule type="expression" dxfId="4441" priority="8423">
      <formula>IF(FA86=TRUE,TRUE,FALSE)</formula>
    </cfRule>
  </conditionalFormatting>
  <conditionalFormatting sqref="FA87">
    <cfRule type="expression" dxfId="4440" priority="8137">
      <formula>IF(FA88=TRUE,TRUE,FALSE)</formula>
    </cfRule>
  </conditionalFormatting>
  <conditionalFormatting sqref="FA89">
    <cfRule type="expression" dxfId="4439" priority="7479">
      <formula>IF(FA90=TRUE,TRUE,FALSE)</formula>
    </cfRule>
  </conditionalFormatting>
  <conditionalFormatting sqref="FA91">
    <cfRule type="expression" dxfId="4438" priority="7193">
      <formula>IF(FA92=TRUE,TRUE,FALSE)</formula>
    </cfRule>
    <cfRule type="expression" dxfId="4437" priority="7192">
      <formula>IF(OR(FA$39="S / VC-Lot",FA$39="ST-Lot",FA$39="PT1",FA$39="PT2",FA$39="SOP",FA$39="SOP + 90 days"),TRUE,FALSE)</formula>
    </cfRule>
  </conditionalFormatting>
  <conditionalFormatting sqref="FA93">
    <cfRule type="expression" dxfId="4436" priority="6535">
      <formula>IF(FA94=TRUE,TRUE,FALSE)</formula>
    </cfRule>
  </conditionalFormatting>
  <conditionalFormatting sqref="FA95">
    <cfRule type="expression" dxfId="4435" priority="6249">
      <formula>IF(FA96=TRUE,TRUE,FALSE)</formula>
    </cfRule>
    <cfRule type="expression" dxfId="4434" priority="6248">
      <formula>IF(OR(FA$39="S / VC-Lot",FA$39="ST-Lot",FA$39="PT1",FA$39="PT2",FA$39="SOP",FA$39="SOP + 90 days"),TRUE,FALSE)</formula>
    </cfRule>
  </conditionalFormatting>
  <conditionalFormatting sqref="FA97">
    <cfRule type="expression" dxfId="4433" priority="5591">
      <formula>IF(FA98=TRUE,TRUE,FALSE)</formula>
    </cfRule>
  </conditionalFormatting>
  <conditionalFormatting sqref="FA99">
    <cfRule type="expression" dxfId="4432" priority="5305">
      <formula>IF(FA100=TRUE,TRUE,FALSE)</formula>
    </cfRule>
    <cfRule type="expression" dxfId="4431" priority="5304">
      <formula>IF(OR(FA$39="S / VC-Lot",FA$39="ST-Lot",FA$39="PT1",FA$39="PT2",FA$39="SOP",FA$39="SOP + 90 days"),TRUE,FALSE)</formula>
    </cfRule>
  </conditionalFormatting>
  <conditionalFormatting sqref="FA101">
    <cfRule type="expression" dxfId="4430" priority="4647">
      <formula>IF(FA102=TRUE,TRUE,FALSE)</formula>
    </cfRule>
  </conditionalFormatting>
  <conditionalFormatting sqref="FA103">
    <cfRule type="expression" dxfId="4429" priority="4361">
      <formula>IF(FA104=TRUE,TRUE,FALSE)</formula>
    </cfRule>
    <cfRule type="expression" dxfId="4428" priority="4360">
      <formula>IF(OR(FA$39="S / VC-Lot",FA$39="ST-Lot",FA$39="PT1",FA$39="PT2",FA$39="SOP",FA$39="SOP + 90 days"),TRUE,FALSE)</formula>
    </cfRule>
  </conditionalFormatting>
  <conditionalFormatting sqref="FA105">
    <cfRule type="expression" dxfId="4427" priority="3703">
      <formula>IF(FA106=TRUE,TRUE,FALSE)</formula>
    </cfRule>
  </conditionalFormatting>
  <conditionalFormatting sqref="FA107">
    <cfRule type="expression" dxfId="4426" priority="3416">
      <formula>IF(OR(FA$39="S / VC-Lot",FA$39="ST-Lot",FA$39="PT1",FA$39="PT2",FA$39="SOP",FA$39="SOP + 90 days"),TRUE,FALSE)</formula>
    </cfRule>
    <cfRule type="expression" dxfId="4425" priority="3417">
      <formula>IF(FA108=TRUE,TRUE,FALSE)</formula>
    </cfRule>
  </conditionalFormatting>
  <conditionalFormatting sqref="FA109">
    <cfRule type="expression" dxfId="4424" priority="2759">
      <formula>IF(FA110=TRUE,TRUE,FALSE)</formula>
    </cfRule>
  </conditionalFormatting>
  <conditionalFormatting sqref="FA111">
    <cfRule type="expression" dxfId="4423" priority="2472">
      <formula>IF(OR(FA$39="S / VC-Lot",FA$39="ST-Lot",FA$39="PT1",FA$39="PT2",FA$39="SOP",FA$39="SOP + 90 days"),TRUE,FALSE)</formula>
    </cfRule>
    <cfRule type="expression" dxfId="4422" priority="2473">
      <formula>IF(FA112=TRUE,TRUE,FALSE)</formula>
    </cfRule>
  </conditionalFormatting>
  <conditionalFormatting sqref="FA113">
    <cfRule type="expression" dxfId="4421" priority="1241">
      <formula>IF(FA114=TRUE,TRUE,FALSE)</formula>
    </cfRule>
  </conditionalFormatting>
  <conditionalFormatting sqref="FA115">
    <cfRule type="expression" dxfId="4420" priority="1144">
      <formula>IF(OR(FA$39="S / VC-Lot",FA$39="ST-Lot",FA$39="PT1",FA$39="PT2",FA$39="SOP",FA$39="SOP + 90 days"),TRUE,FALSE)</formula>
    </cfRule>
    <cfRule type="expression" dxfId="4419" priority="1145">
      <formula>IF(FA116=TRUE,TRUE,FALSE)</formula>
    </cfRule>
  </conditionalFormatting>
  <conditionalFormatting sqref="FA117">
    <cfRule type="expression" dxfId="4418" priority="1049">
      <formula>IF(FA118=TRUE,TRUE,FALSE)</formula>
    </cfRule>
  </conditionalFormatting>
  <conditionalFormatting sqref="FA119">
    <cfRule type="expression" dxfId="4417" priority="952">
      <formula>IF(OR(FA$39="S / VC-Lot",FA$39="ST-Lot",FA$39="PT1",FA$39="PT2",FA$39="SOP",FA$39="SOP + 90 days"),TRUE,FALSE)</formula>
    </cfRule>
    <cfRule type="expression" dxfId="4416" priority="953">
      <formula>IF(FA120=TRUE,TRUE,FALSE)</formula>
    </cfRule>
  </conditionalFormatting>
  <conditionalFormatting sqref="FB45">
    <cfRule type="expression" dxfId="4415" priority="17861">
      <formula>IF(FB46=TRUE,TRUE,FALSE)</formula>
    </cfRule>
  </conditionalFormatting>
  <conditionalFormatting sqref="FB47">
    <cfRule type="expression" dxfId="4414" priority="17575">
      <formula>IF(FB48=TRUE,TRUE,FALSE)</formula>
    </cfRule>
  </conditionalFormatting>
  <conditionalFormatting sqref="FB49">
    <cfRule type="expression" dxfId="4413" priority="16917">
      <formula>IF(FB50=TRUE,TRUE,FALSE)</formula>
    </cfRule>
  </conditionalFormatting>
  <conditionalFormatting sqref="FB51">
    <cfRule type="expression" dxfId="4412" priority="16631">
      <formula>IF(FB52=TRUE,TRUE,FALSE)</formula>
    </cfRule>
  </conditionalFormatting>
  <conditionalFormatting sqref="FB53">
    <cfRule type="expression" dxfId="4411" priority="15973">
      <formula>IF(FB54=TRUE,TRUE,FALSE)</formula>
    </cfRule>
  </conditionalFormatting>
  <conditionalFormatting sqref="FB55">
    <cfRule type="expression" dxfId="4410" priority="15687">
      <formula>IF(FB56=TRUE,TRUE,FALSE)</formula>
    </cfRule>
  </conditionalFormatting>
  <conditionalFormatting sqref="FB57">
    <cfRule type="expression" dxfId="4409" priority="15029">
      <formula>IF(FB58=TRUE,TRUE,FALSE)</formula>
    </cfRule>
  </conditionalFormatting>
  <conditionalFormatting sqref="FB59">
    <cfRule type="expression" dxfId="4408" priority="14743">
      <formula>IF(FB60=TRUE,TRUE,FALSE)</formula>
    </cfRule>
  </conditionalFormatting>
  <conditionalFormatting sqref="FB61">
    <cfRule type="expression" dxfId="4407" priority="14085">
      <formula>IF(FB62=TRUE,TRUE,FALSE)</formula>
    </cfRule>
  </conditionalFormatting>
  <conditionalFormatting sqref="FB63">
    <cfRule type="expression" dxfId="4406" priority="13799">
      <formula>IF(FB64=TRUE,TRUE,FALSE)</formula>
    </cfRule>
  </conditionalFormatting>
  <conditionalFormatting sqref="FB65">
    <cfRule type="expression" dxfId="4405" priority="13141">
      <formula>IF(FB66=TRUE,TRUE,FALSE)</formula>
    </cfRule>
  </conditionalFormatting>
  <conditionalFormatting sqref="FB67">
    <cfRule type="expression" dxfId="4404" priority="12855">
      <formula>IF(FB68=TRUE,TRUE,FALSE)</formula>
    </cfRule>
  </conditionalFormatting>
  <conditionalFormatting sqref="FB69">
    <cfRule type="expression" dxfId="4403" priority="12197">
      <formula>IF(FB70=TRUE,TRUE,FALSE)</formula>
    </cfRule>
  </conditionalFormatting>
  <conditionalFormatting sqref="FB71">
    <cfRule type="expression" dxfId="4402" priority="11911">
      <formula>IF(FB72=TRUE,TRUE,FALSE)</formula>
    </cfRule>
  </conditionalFormatting>
  <conditionalFormatting sqref="FB73">
    <cfRule type="expression" dxfId="4401" priority="11253">
      <formula>IF(FB74=TRUE,TRUE,FALSE)</formula>
    </cfRule>
  </conditionalFormatting>
  <conditionalFormatting sqref="FB75">
    <cfRule type="expression" dxfId="4400" priority="10967">
      <formula>IF(FB76=TRUE,TRUE,FALSE)</formula>
    </cfRule>
  </conditionalFormatting>
  <conditionalFormatting sqref="FB77">
    <cfRule type="expression" dxfId="4399" priority="10309">
      <formula>IF(FB78=TRUE,TRUE,FALSE)</formula>
    </cfRule>
  </conditionalFormatting>
  <conditionalFormatting sqref="FB79">
    <cfRule type="expression" dxfId="4398" priority="10023">
      <formula>IF(FB80=TRUE,TRUE,FALSE)</formula>
    </cfRule>
  </conditionalFormatting>
  <conditionalFormatting sqref="FB81">
    <cfRule type="expression" dxfId="4397" priority="9365">
      <formula>IF(FB82=TRUE,TRUE,FALSE)</formula>
    </cfRule>
  </conditionalFormatting>
  <conditionalFormatting sqref="FB83">
    <cfRule type="expression" dxfId="4396" priority="9079">
      <formula>IF(FB84=TRUE,TRUE,FALSE)</formula>
    </cfRule>
  </conditionalFormatting>
  <conditionalFormatting sqref="FB85">
    <cfRule type="expression" dxfId="4395" priority="8421">
      <formula>IF(FB86=TRUE,TRUE,FALSE)</formula>
    </cfRule>
  </conditionalFormatting>
  <conditionalFormatting sqref="FB87">
    <cfRule type="expression" dxfId="4394" priority="8135">
      <formula>IF(FB88=TRUE,TRUE,FALSE)</formula>
    </cfRule>
  </conditionalFormatting>
  <conditionalFormatting sqref="FB89">
    <cfRule type="expression" dxfId="4393" priority="7477">
      <formula>IF(FB90=TRUE,TRUE,FALSE)</formula>
    </cfRule>
  </conditionalFormatting>
  <conditionalFormatting sqref="FB91">
    <cfRule type="expression" dxfId="4392" priority="7191">
      <formula>IF(FB92=TRUE,TRUE,FALSE)</formula>
    </cfRule>
    <cfRule type="expression" dxfId="4391" priority="7190">
      <formula>IF(OR(FB$39="S / VC-Lot",FB$39="ST-Lot",FB$39="PT1",FB$39="PT2",FB$39="SOP",FB$39="SOP + 90 days"),TRUE,FALSE)</formula>
    </cfRule>
  </conditionalFormatting>
  <conditionalFormatting sqref="FB93">
    <cfRule type="expression" dxfId="4390" priority="6533">
      <formula>IF(FB94=TRUE,TRUE,FALSE)</formula>
    </cfRule>
  </conditionalFormatting>
  <conditionalFormatting sqref="FB95">
    <cfRule type="expression" dxfId="4389" priority="6246">
      <formula>IF(OR(FB$39="S / VC-Lot",FB$39="ST-Lot",FB$39="PT1",FB$39="PT2",FB$39="SOP",FB$39="SOP + 90 days"),TRUE,FALSE)</formula>
    </cfRule>
    <cfRule type="expression" dxfId="4388" priority="6247">
      <formula>IF(FB96=TRUE,TRUE,FALSE)</formula>
    </cfRule>
  </conditionalFormatting>
  <conditionalFormatting sqref="FB97">
    <cfRule type="expression" dxfId="4387" priority="5589">
      <formula>IF(FB98=TRUE,TRUE,FALSE)</formula>
    </cfRule>
  </conditionalFormatting>
  <conditionalFormatting sqref="FB99">
    <cfRule type="expression" dxfId="4386" priority="5302">
      <formula>IF(OR(FB$39="S / VC-Lot",FB$39="ST-Lot",FB$39="PT1",FB$39="PT2",FB$39="SOP",FB$39="SOP + 90 days"),TRUE,FALSE)</formula>
    </cfRule>
    <cfRule type="expression" dxfId="4385" priority="5303">
      <formula>IF(FB100=TRUE,TRUE,FALSE)</formula>
    </cfRule>
  </conditionalFormatting>
  <conditionalFormatting sqref="FB101">
    <cfRule type="expression" dxfId="4384" priority="4645">
      <formula>IF(FB102=TRUE,TRUE,FALSE)</formula>
    </cfRule>
  </conditionalFormatting>
  <conditionalFormatting sqref="FB103">
    <cfRule type="expression" dxfId="4383" priority="4359">
      <formula>IF(FB104=TRUE,TRUE,FALSE)</formula>
    </cfRule>
    <cfRule type="expression" dxfId="4382" priority="4358">
      <formula>IF(OR(FB$39="S / VC-Lot",FB$39="ST-Lot",FB$39="PT1",FB$39="PT2",FB$39="SOP",FB$39="SOP + 90 days"),TRUE,FALSE)</formula>
    </cfRule>
  </conditionalFormatting>
  <conditionalFormatting sqref="FB105">
    <cfRule type="expression" dxfId="4381" priority="3701">
      <formula>IF(FB106=TRUE,TRUE,FALSE)</formula>
    </cfRule>
  </conditionalFormatting>
  <conditionalFormatting sqref="FB107">
    <cfRule type="expression" dxfId="4380" priority="3414">
      <formula>IF(OR(FB$39="S / VC-Lot",FB$39="ST-Lot",FB$39="PT1",FB$39="PT2",FB$39="SOP",FB$39="SOP + 90 days"),TRUE,FALSE)</formula>
    </cfRule>
    <cfRule type="expression" dxfId="4379" priority="3415">
      <formula>IF(FB108=TRUE,TRUE,FALSE)</formula>
    </cfRule>
  </conditionalFormatting>
  <conditionalFormatting sqref="FB109">
    <cfRule type="expression" dxfId="4378" priority="2757">
      <formula>IF(FB110=TRUE,TRUE,FALSE)</formula>
    </cfRule>
  </conditionalFormatting>
  <conditionalFormatting sqref="FB111">
    <cfRule type="expression" dxfId="4377" priority="2471">
      <formula>IF(FB112=TRUE,TRUE,FALSE)</formula>
    </cfRule>
    <cfRule type="expression" dxfId="4376" priority="2470">
      <formula>IF(OR(FB$39="S / VC-Lot",FB$39="ST-Lot",FB$39="PT1",FB$39="PT2",FB$39="SOP",FB$39="SOP + 90 days"),TRUE,FALSE)</formula>
    </cfRule>
  </conditionalFormatting>
  <conditionalFormatting sqref="FB113">
    <cfRule type="expression" dxfId="4375" priority="1239">
      <formula>IF(FB114=TRUE,TRUE,FALSE)</formula>
    </cfRule>
  </conditionalFormatting>
  <conditionalFormatting sqref="FB115">
    <cfRule type="expression" dxfId="4374" priority="1143">
      <formula>IF(FB116=TRUE,TRUE,FALSE)</formula>
    </cfRule>
    <cfRule type="expression" dxfId="4373" priority="1142">
      <formula>IF(OR(FB$39="S / VC-Lot",FB$39="ST-Lot",FB$39="PT1",FB$39="PT2",FB$39="SOP",FB$39="SOP + 90 days"),TRUE,FALSE)</formula>
    </cfRule>
  </conditionalFormatting>
  <conditionalFormatting sqref="FB117">
    <cfRule type="expression" dxfId="4372" priority="1047">
      <formula>IF(FB118=TRUE,TRUE,FALSE)</formula>
    </cfRule>
  </conditionalFormatting>
  <conditionalFormatting sqref="FB119">
    <cfRule type="expression" dxfId="4371" priority="951">
      <formula>IF(FB120=TRUE,TRUE,FALSE)</formula>
    </cfRule>
    <cfRule type="expression" dxfId="4370" priority="950">
      <formula>IF(OR(FB$39="S / VC-Lot",FB$39="ST-Lot",FB$39="PT1",FB$39="PT2",FB$39="SOP",FB$39="SOP + 90 days"),TRUE,FALSE)</formula>
    </cfRule>
  </conditionalFormatting>
  <conditionalFormatting sqref="FC45">
    <cfRule type="expression" dxfId="4369" priority="17859">
      <formula>IF(FC46=TRUE,TRUE,FALSE)</formula>
    </cfRule>
  </conditionalFormatting>
  <conditionalFormatting sqref="FC47">
    <cfRule type="expression" dxfId="4368" priority="17573">
      <formula>IF(FC48=TRUE,TRUE,FALSE)</formula>
    </cfRule>
  </conditionalFormatting>
  <conditionalFormatting sqref="FC49">
    <cfRule type="expression" dxfId="4367" priority="16915">
      <formula>IF(FC50=TRUE,TRUE,FALSE)</formula>
    </cfRule>
  </conditionalFormatting>
  <conditionalFormatting sqref="FC51">
    <cfRule type="expression" dxfId="4366" priority="16629">
      <formula>IF(FC52=TRUE,TRUE,FALSE)</formula>
    </cfRule>
  </conditionalFormatting>
  <conditionalFormatting sqref="FC53">
    <cfRule type="expression" dxfId="4365" priority="15971">
      <formula>IF(FC54=TRUE,TRUE,FALSE)</formula>
    </cfRule>
  </conditionalFormatting>
  <conditionalFormatting sqref="FC55">
    <cfRule type="expression" dxfId="4364" priority="15685">
      <formula>IF(FC56=TRUE,TRUE,FALSE)</formula>
    </cfRule>
  </conditionalFormatting>
  <conditionalFormatting sqref="FC57">
    <cfRule type="expression" dxfId="4363" priority="15027">
      <formula>IF(FC58=TRUE,TRUE,FALSE)</formula>
    </cfRule>
  </conditionalFormatting>
  <conditionalFormatting sqref="FC59">
    <cfRule type="expression" dxfId="4362" priority="14741">
      <formula>IF(FC60=TRUE,TRUE,FALSE)</formula>
    </cfRule>
  </conditionalFormatting>
  <conditionalFormatting sqref="FC61">
    <cfRule type="expression" dxfId="4361" priority="14083">
      <formula>IF(FC62=TRUE,TRUE,FALSE)</formula>
    </cfRule>
  </conditionalFormatting>
  <conditionalFormatting sqref="FC63">
    <cfRule type="expression" dxfId="4360" priority="13797">
      <formula>IF(FC64=TRUE,TRUE,FALSE)</formula>
    </cfRule>
  </conditionalFormatting>
  <conditionalFormatting sqref="FC65">
    <cfRule type="expression" dxfId="4359" priority="13139">
      <formula>IF(FC66=TRUE,TRUE,FALSE)</formula>
    </cfRule>
  </conditionalFormatting>
  <conditionalFormatting sqref="FC67">
    <cfRule type="expression" dxfId="4358" priority="12853">
      <formula>IF(FC68=TRUE,TRUE,FALSE)</formula>
    </cfRule>
  </conditionalFormatting>
  <conditionalFormatting sqref="FC69">
    <cfRule type="expression" dxfId="4357" priority="12195">
      <formula>IF(FC70=TRUE,TRUE,FALSE)</formula>
    </cfRule>
  </conditionalFormatting>
  <conditionalFormatting sqref="FC71">
    <cfRule type="expression" dxfId="4356" priority="11909">
      <formula>IF(FC72=TRUE,TRUE,FALSE)</formula>
    </cfRule>
  </conditionalFormatting>
  <conditionalFormatting sqref="FC73">
    <cfRule type="expression" dxfId="4355" priority="11251">
      <formula>IF(FC74=TRUE,TRUE,FALSE)</formula>
    </cfRule>
  </conditionalFormatting>
  <conditionalFormatting sqref="FC75">
    <cfRule type="expression" dxfId="4354" priority="10965">
      <formula>IF(FC76=TRUE,TRUE,FALSE)</formula>
    </cfRule>
  </conditionalFormatting>
  <conditionalFormatting sqref="FC77">
    <cfRule type="expression" dxfId="4353" priority="10307">
      <formula>IF(FC78=TRUE,TRUE,FALSE)</formula>
    </cfRule>
  </conditionalFormatting>
  <conditionalFormatting sqref="FC79">
    <cfRule type="expression" dxfId="4352" priority="10021">
      <formula>IF(FC80=TRUE,TRUE,FALSE)</formula>
    </cfRule>
  </conditionalFormatting>
  <conditionalFormatting sqref="FC81">
    <cfRule type="expression" dxfId="4351" priority="9363">
      <formula>IF(FC82=TRUE,TRUE,FALSE)</formula>
    </cfRule>
  </conditionalFormatting>
  <conditionalFormatting sqref="FC83">
    <cfRule type="expression" dxfId="4350" priority="9077">
      <formula>IF(FC84=TRUE,TRUE,FALSE)</formula>
    </cfRule>
  </conditionalFormatting>
  <conditionalFormatting sqref="FC85">
    <cfRule type="expression" dxfId="4349" priority="8419">
      <formula>IF(FC86=TRUE,TRUE,FALSE)</formula>
    </cfRule>
  </conditionalFormatting>
  <conditionalFormatting sqref="FC87">
    <cfRule type="expression" dxfId="4348" priority="8133">
      <formula>IF(FC88=TRUE,TRUE,FALSE)</formula>
    </cfRule>
  </conditionalFormatting>
  <conditionalFormatting sqref="FC89">
    <cfRule type="expression" dxfId="4347" priority="7475">
      <formula>IF(FC90=TRUE,TRUE,FALSE)</formula>
    </cfRule>
  </conditionalFormatting>
  <conditionalFormatting sqref="FC91">
    <cfRule type="expression" dxfId="4346" priority="7188">
      <formula>IF(OR(FC$39="S / VC-Lot",FC$39="ST-Lot",FC$39="PT1",FC$39="PT2",FC$39="SOP",FC$39="SOP + 90 days"),TRUE,FALSE)</formula>
    </cfRule>
    <cfRule type="expression" dxfId="4345" priority="7189">
      <formula>IF(FC92=TRUE,TRUE,FALSE)</formula>
    </cfRule>
  </conditionalFormatting>
  <conditionalFormatting sqref="FC93">
    <cfRule type="expression" dxfId="4344" priority="6531">
      <formula>IF(FC94=TRUE,TRUE,FALSE)</formula>
    </cfRule>
  </conditionalFormatting>
  <conditionalFormatting sqref="FC95">
    <cfRule type="expression" dxfId="4343" priority="6245">
      <formula>IF(FC96=TRUE,TRUE,FALSE)</formula>
    </cfRule>
    <cfRule type="expression" dxfId="4342" priority="6244">
      <formula>IF(OR(FC$39="S / VC-Lot",FC$39="ST-Lot",FC$39="PT1",FC$39="PT2",FC$39="SOP",FC$39="SOP + 90 days"),TRUE,FALSE)</formula>
    </cfRule>
  </conditionalFormatting>
  <conditionalFormatting sqref="FC97">
    <cfRule type="expression" dxfId="4341" priority="5587">
      <formula>IF(FC98=TRUE,TRUE,FALSE)</formula>
    </cfRule>
  </conditionalFormatting>
  <conditionalFormatting sqref="FC99">
    <cfRule type="expression" dxfId="4340" priority="5301">
      <formula>IF(FC100=TRUE,TRUE,FALSE)</formula>
    </cfRule>
    <cfRule type="expression" dxfId="4339" priority="5300">
      <formula>IF(OR(FC$39="S / VC-Lot",FC$39="ST-Lot",FC$39="PT1",FC$39="PT2",FC$39="SOP",FC$39="SOP + 90 days"),TRUE,FALSE)</formula>
    </cfRule>
  </conditionalFormatting>
  <conditionalFormatting sqref="FC101">
    <cfRule type="expression" dxfId="4338" priority="4643">
      <formula>IF(FC102=TRUE,TRUE,FALSE)</formula>
    </cfRule>
  </conditionalFormatting>
  <conditionalFormatting sqref="FC103">
    <cfRule type="expression" dxfId="4337" priority="4357">
      <formula>IF(FC104=TRUE,TRUE,FALSE)</formula>
    </cfRule>
    <cfRule type="expression" dxfId="4336" priority="4356">
      <formula>IF(OR(FC$39="S / VC-Lot",FC$39="ST-Lot",FC$39="PT1",FC$39="PT2",FC$39="SOP",FC$39="SOP + 90 days"),TRUE,FALSE)</formula>
    </cfRule>
  </conditionalFormatting>
  <conditionalFormatting sqref="FC105">
    <cfRule type="expression" dxfId="4335" priority="3699">
      <formula>IF(FC106=TRUE,TRUE,FALSE)</formula>
    </cfRule>
  </conditionalFormatting>
  <conditionalFormatting sqref="FC107">
    <cfRule type="expression" dxfId="4334" priority="3413">
      <formula>IF(FC108=TRUE,TRUE,FALSE)</formula>
    </cfRule>
    <cfRule type="expression" dxfId="4333" priority="3412">
      <formula>IF(OR(FC$39="S / VC-Lot",FC$39="ST-Lot",FC$39="PT1",FC$39="PT2",FC$39="SOP",FC$39="SOP + 90 days"),TRUE,FALSE)</formula>
    </cfRule>
  </conditionalFormatting>
  <conditionalFormatting sqref="FC109">
    <cfRule type="expression" dxfId="4332" priority="2755">
      <formula>IF(FC110=TRUE,TRUE,FALSE)</formula>
    </cfRule>
  </conditionalFormatting>
  <conditionalFormatting sqref="FC111">
    <cfRule type="expression" dxfId="4331" priority="2468">
      <formula>IF(OR(FC$39="S / VC-Lot",FC$39="ST-Lot",FC$39="PT1",FC$39="PT2",FC$39="SOP",FC$39="SOP + 90 days"),TRUE,FALSE)</formula>
    </cfRule>
    <cfRule type="expression" dxfId="4330" priority="2469">
      <formula>IF(FC112=TRUE,TRUE,FALSE)</formula>
    </cfRule>
  </conditionalFormatting>
  <conditionalFormatting sqref="FC113">
    <cfRule type="expression" dxfId="4329" priority="1237">
      <formula>IF(FC114=TRUE,TRUE,FALSE)</formula>
    </cfRule>
  </conditionalFormatting>
  <conditionalFormatting sqref="FC115">
    <cfRule type="expression" dxfId="4328" priority="1140">
      <formula>IF(OR(FC$39="S / VC-Lot",FC$39="ST-Lot",FC$39="PT1",FC$39="PT2",FC$39="SOP",FC$39="SOP + 90 days"),TRUE,FALSE)</formula>
    </cfRule>
    <cfRule type="expression" dxfId="4327" priority="1141">
      <formula>IF(FC116=TRUE,TRUE,FALSE)</formula>
    </cfRule>
  </conditionalFormatting>
  <conditionalFormatting sqref="FC117">
    <cfRule type="expression" dxfId="4326" priority="1045">
      <formula>IF(FC118=TRUE,TRUE,FALSE)</formula>
    </cfRule>
  </conditionalFormatting>
  <conditionalFormatting sqref="FC119">
    <cfRule type="expression" dxfId="4325" priority="949">
      <formula>IF(FC120=TRUE,TRUE,FALSE)</formula>
    </cfRule>
    <cfRule type="expression" dxfId="4324" priority="948">
      <formula>IF(OR(FC$39="S / VC-Lot",FC$39="ST-Lot",FC$39="PT1",FC$39="PT2",FC$39="SOP",FC$39="SOP + 90 days"),TRUE,FALSE)</formula>
    </cfRule>
  </conditionalFormatting>
  <conditionalFormatting sqref="FD45">
    <cfRule type="expression" dxfId="4323" priority="17857">
      <formula>IF(FD46=TRUE,TRUE,FALSE)</formula>
    </cfRule>
  </conditionalFormatting>
  <conditionalFormatting sqref="FD47">
    <cfRule type="expression" dxfId="4322" priority="17571">
      <formula>IF(FD48=TRUE,TRUE,FALSE)</formula>
    </cfRule>
  </conditionalFormatting>
  <conditionalFormatting sqref="FD49">
    <cfRule type="expression" dxfId="4321" priority="16913">
      <formula>IF(FD50=TRUE,TRUE,FALSE)</formula>
    </cfRule>
  </conditionalFormatting>
  <conditionalFormatting sqref="FD51">
    <cfRule type="expression" dxfId="4320" priority="16627">
      <formula>IF(FD52=TRUE,TRUE,FALSE)</formula>
    </cfRule>
  </conditionalFormatting>
  <conditionalFormatting sqref="FD53">
    <cfRule type="expression" dxfId="4319" priority="15969">
      <formula>IF(FD54=TRUE,TRUE,FALSE)</formula>
    </cfRule>
  </conditionalFormatting>
  <conditionalFormatting sqref="FD55">
    <cfRule type="expression" dxfId="4318" priority="15683">
      <formula>IF(FD56=TRUE,TRUE,FALSE)</formula>
    </cfRule>
  </conditionalFormatting>
  <conditionalFormatting sqref="FD57">
    <cfRule type="expression" dxfId="4317" priority="15025">
      <formula>IF(FD58=TRUE,TRUE,FALSE)</formula>
    </cfRule>
  </conditionalFormatting>
  <conditionalFormatting sqref="FD59">
    <cfRule type="expression" dxfId="4316" priority="14739">
      <formula>IF(FD60=TRUE,TRUE,FALSE)</formula>
    </cfRule>
  </conditionalFormatting>
  <conditionalFormatting sqref="FD61">
    <cfRule type="expression" dxfId="4315" priority="14081">
      <formula>IF(FD62=TRUE,TRUE,FALSE)</formula>
    </cfRule>
  </conditionalFormatting>
  <conditionalFormatting sqref="FD63">
    <cfRule type="expression" dxfId="4314" priority="13795">
      <formula>IF(FD64=TRUE,TRUE,FALSE)</formula>
    </cfRule>
  </conditionalFormatting>
  <conditionalFormatting sqref="FD65">
    <cfRule type="expression" dxfId="4313" priority="13137">
      <formula>IF(FD66=TRUE,TRUE,FALSE)</formula>
    </cfRule>
  </conditionalFormatting>
  <conditionalFormatting sqref="FD67">
    <cfRule type="expression" dxfId="4312" priority="12851">
      <formula>IF(FD68=TRUE,TRUE,FALSE)</formula>
    </cfRule>
  </conditionalFormatting>
  <conditionalFormatting sqref="FD69">
    <cfRule type="expression" dxfId="4311" priority="12193">
      <formula>IF(FD70=TRUE,TRUE,FALSE)</formula>
    </cfRule>
  </conditionalFormatting>
  <conditionalFormatting sqref="FD71">
    <cfRule type="expression" dxfId="4310" priority="11907">
      <formula>IF(FD72=TRUE,TRUE,FALSE)</formula>
    </cfRule>
  </conditionalFormatting>
  <conditionalFormatting sqref="FD73">
    <cfRule type="expression" dxfId="4309" priority="11249">
      <formula>IF(FD74=TRUE,TRUE,FALSE)</formula>
    </cfRule>
  </conditionalFormatting>
  <conditionalFormatting sqref="FD75">
    <cfRule type="expression" dxfId="4308" priority="10963">
      <formula>IF(FD76=TRUE,TRUE,FALSE)</formula>
    </cfRule>
  </conditionalFormatting>
  <conditionalFormatting sqref="FD77">
    <cfRule type="expression" dxfId="4307" priority="10305">
      <formula>IF(FD78=TRUE,TRUE,FALSE)</formula>
    </cfRule>
  </conditionalFormatting>
  <conditionalFormatting sqref="FD79">
    <cfRule type="expression" dxfId="4306" priority="10019">
      <formula>IF(FD80=TRUE,TRUE,FALSE)</formula>
    </cfRule>
  </conditionalFormatting>
  <conditionalFormatting sqref="FD81">
    <cfRule type="expression" dxfId="4305" priority="9361">
      <formula>IF(FD82=TRUE,TRUE,FALSE)</formula>
    </cfRule>
  </conditionalFormatting>
  <conditionalFormatting sqref="FD83">
    <cfRule type="expression" dxfId="4304" priority="9075">
      <formula>IF(FD84=TRUE,TRUE,FALSE)</formula>
    </cfRule>
  </conditionalFormatting>
  <conditionalFormatting sqref="FD85">
    <cfRule type="expression" dxfId="4303" priority="8417">
      <formula>IF(FD86=TRUE,TRUE,FALSE)</formula>
    </cfRule>
  </conditionalFormatting>
  <conditionalFormatting sqref="FD87">
    <cfRule type="expression" dxfId="4302" priority="8131">
      <formula>IF(FD88=TRUE,TRUE,FALSE)</formula>
    </cfRule>
  </conditionalFormatting>
  <conditionalFormatting sqref="FD89">
    <cfRule type="expression" dxfId="4301" priority="7473">
      <formula>IF(FD90=TRUE,TRUE,FALSE)</formula>
    </cfRule>
  </conditionalFormatting>
  <conditionalFormatting sqref="FD91">
    <cfRule type="expression" dxfId="4300" priority="7187">
      <formula>IF(FD92=TRUE,TRUE,FALSE)</formula>
    </cfRule>
    <cfRule type="expression" dxfId="4299" priority="7186">
      <formula>IF(OR(FD$39="S / VC-Lot",FD$39="ST-Lot",FD$39="PT1",FD$39="PT2",FD$39="SOP",FD$39="SOP + 90 days"),TRUE,FALSE)</formula>
    </cfRule>
  </conditionalFormatting>
  <conditionalFormatting sqref="FD93">
    <cfRule type="expression" dxfId="4298" priority="6529">
      <formula>IF(FD94=TRUE,TRUE,FALSE)</formula>
    </cfRule>
  </conditionalFormatting>
  <conditionalFormatting sqref="FD95">
    <cfRule type="expression" dxfId="4297" priority="6243">
      <formula>IF(FD96=TRUE,TRUE,FALSE)</formula>
    </cfRule>
    <cfRule type="expression" dxfId="4296" priority="6242">
      <formula>IF(OR(FD$39="S / VC-Lot",FD$39="ST-Lot",FD$39="PT1",FD$39="PT2",FD$39="SOP",FD$39="SOP + 90 days"),TRUE,FALSE)</formula>
    </cfRule>
  </conditionalFormatting>
  <conditionalFormatting sqref="FD97">
    <cfRule type="expression" dxfId="4295" priority="5585">
      <formula>IF(FD98=TRUE,TRUE,FALSE)</formula>
    </cfRule>
  </conditionalFormatting>
  <conditionalFormatting sqref="FD99">
    <cfRule type="expression" dxfId="4294" priority="5299">
      <formula>IF(FD100=TRUE,TRUE,FALSE)</formula>
    </cfRule>
    <cfRule type="expression" dxfId="4293" priority="5298">
      <formula>IF(OR(FD$39="S / VC-Lot",FD$39="ST-Lot",FD$39="PT1",FD$39="PT2",FD$39="SOP",FD$39="SOP + 90 days"),TRUE,FALSE)</formula>
    </cfRule>
  </conditionalFormatting>
  <conditionalFormatting sqref="FD101">
    <cfRule type="expression" dxfId="4292" priority="4641">
      <formula>IF(FD102=TRUE,TRUE,FALSE)</formula>
    </cfRule>
  </conditionalFormatting>
  <conditionalFormatting sqref="FD103">
    <cfRule type="expression" dxfId="4291" priority="4355">
      <formula>IF(FD104=TRUE,TRUE,FALSE)</formula>
    </cfRule>
    <cfRule type="expression" dxfId="4290" priority="4354">
      <formula>IF(OR(FD$39="S / VC-Lot",FD$39="ST-Lot",FD$39="PT1",FD$39="PT2",FD$39="SOP",FD$39="SOP + 90 days"),TRUE,FALSE)</formula>
    </cfRule>
  </conditionalFormatting>
  <conditionalFormatting sqref="FD105">
    <cfRule type="expression" dxfId="4289" priority="3697">
      <formula>IF(FD106=TRUE,TRUE,FALSE)</formula>
    </cfRule>
  </conditionalFormatting>
  <conditionalFormatting sqref="FD107">
    <cfRule type="expression" dxfId="4288" priority="3410">
      <formula>IF(OR(FD$39="S / VC-Lot",FD$39="ST-Lot",FD$39="PT1",FD$39="PT2",FD$39="SOP",FD$39="SOP + 90 days"),TRUE,FALSE)</formula>
    </cfRule>
    <cfRule type="expression" dxfId="4287" priority="3411">
      <formula>IF(FD108=TRUE,TRUE,FALSE)</formula>
    </cfRule>
  </conditionalFormatting>
  <conditionalFormatting sqref="FD109">
    <cfRule type="expression" dxfId="4286" priority="2753">
      <formula>IF(FD110=TRUE,TRUE,FALSE)</formula>
    </cfRule>
  </conditionalFormatting>
  <conditionalFormatting sqref="FD111">
    <cfRule type="expression" dxfId="4285" priority="2466">
      <formula>IF(OR(FD$39="S / VC-Lot",FD$39="ST-Lot",FD$39="PT1",FD$39="PT2",FD$39="SOP",FD$39="SOP + 90 days"),TRUE,FALSE)</formula>
    </cfRule>
    <cfRule type="expression" dxfId="4284" priority="2467">
      <formula>IF(FD112=TRUE,TRUE,FALSE)</formula>
    </cfRule>
  </conditionalFormatting>
  <conditionalFormatting sqref="FD113">
    <cfRule type="expression" dxfId="4283" priority="1235">
      <formula>IF(FD114=TRUE,TRUE,FALSE)</formula>
    </cfRule>
  </conditionalFormatting>
  <conditionalFormatting sqref="FD115">
    <cfRule type="expression" dxfId="4282" priority="1139">
      <formula>IF(FD116=TRUE,TRUE,FALSE)</formula>
    </cfRule>
    <cfRule type="expression" dxfId="4281" priority="1138">
      <formula>IF(OR(FD$39="S / VC-Lot",FD$39="ST-Lot",FD$39="PT1",FD$39="PT2",FD$39="SOP",FD$39="SOP + 90 days"),TRUE,FALSE)</formula>
    </cfRule>
  </conditionalFormatting>
  <conditionalFormatting sqref="FD117">
    <cfRule type="expression" dxfId="4280" priority="1043">
      <formula>IF(FD118=TRUE,TRUE,FALSE)</formula>
    </cfRule>
  </conditionalFormatting>
  <conditionalFormatting sqref="FD119">
    <cfRule type="expression" dxfId="4279" priority="946">
      <formula>IF(OR(FD$39="S / VC-Lot",FD$39="ST-Lot",FD$39="PT1",FD$39="PT2",FD$39="SOP",FD$39="SOP + 90 days"),TRUE,FALSE)</formula>
    </cfRule>
    <cfRule type="expression" dxfId="4278" priority="947">
      <formula>IF(FD120=TRUE,TRUE,FALSE)</formula>
    </cfRule>
  </conditionalFormatting>
  <conditionalFormatting sqref="FE45">
    <cfRule type="expression" dxfId="4277" priority="17855">
      <formula>IF(FE46=TRUE,TRUE,FALSE)</formula>
    </cfRule>
  </conditionalFormatting>
  <conditionalFormatting sqref="FE47">
    <cfRule type="expression" dxfId="4276" priority="17569">
      <formula>IF(FE48=TRUE,TRUE,FALSE)</formula>
    </cfRule>
  </conditionalFormatting>
  <conditionalFormatting sqref="FE49">
    <cfRule type="expression" dxfId="4275" priority="16911">
      <formula>IF(FE50=TRUE,TRUE,FALSE)</formula>
    </cfRule>
  </conditionalFormatting>
  <conditionalFormatting sqref="FE51">
    <cfRule type="expression" dxfId="4274" priority="16625">
      <formula>IF(FE52=TRUE,TRUE,FALSE)</formula>
    </cfRule>
  </conditionalFormatting>
  <conditionalFormatting sqref="FE53">
    <cfRule type="expression" dxfId="4273" priority="15967">
      <formula>IF(FE54=TRUE,TRUE,FALSE)</formula>
    </cfRule>
  </conditionalFormatting>
  <conditionalFormatting sqref="FE55">
    <cfRule type="expression" dxfId="4272" priority="15681">
      <formula>IF(FE56=TRUE,TRUE,FALSE)</formula>
    </cfRule>
  </conditionalFormatting>
  <conditionalFormatting sqref="FE57">
    <cfRule type="expression" dxfId="4271" priority="15023">
      <formula>IF(FE58=TRUE,TRUE,FALSE)</formula>
    </cfRule>
  </conditionalFormatting>
  <conditionalFormatting sqref="FE59">
    <cfRule type="expression" dxfId="4270" priority="14737">
      <formula>IF(FE60=TRUE,TRUE,FALSE)</formula>
    </cfRule>
  </conditionalFormatting>
  <conditionalFormatting sqref="FE61">
    <cfRule type="expression" dxfId="4269" priority="14079">
      <formula>IF(FE62=TRUE,TRUE,FALSE)</formula>
    </cfRule>
  </conditionalFormatting>
  <conditionalFormatting sqref="FE63">
    <cfRule type="expression" dxfId="4268" priority="13793">
      <formula>IF(FE64=TRUE,TRUE,FALSE)</formula>
    </cfRule>
  </conditionalFormatting>
  <conditionalFormatting sqref="FE65">
    <cfRule type="expression" dxfId="4267" priority="13135">
      <formula>IF(FE66=TRUE,TRUE,FALSE)</formula>
    </cfRule>
  </conditionalFormatting>
  <conditionalFormatting sqref="FE67">
    <cfRule type="expression" dxfId="4266" priority="12849">
      <formula>IF(FE68=TRUE,TRUE,FALSE)</formula>
    </cfRule>
  </conditionalFormatting>
  <conditionalFormatting sqref="FE69">
    <cfRule type="expression" dxfId="4265" priority="12191">
      <formula>IF(FE70=TRUE,TRUE,FALSE)</formula>
    </cfRule>
  </conditionalFormatting>
  <conditionalFormatting sqref="FE71">
    <cfRule type="expression" dxfId="4264" priority="11905">
      <formula>IF(FE72=TRUE,TRUE,FALSE)</formula>
    </cfRule>
  </conditionalFormatting>
  <conditionalFormatting sqref="FE73">
    <cfRule type="expression" dxfId="4263" priority="11247">
      <formula>IF(FE74=TRUE,TRUE,FALSE)</formula>
    </cfRule>
  </conditionalFormatting>
  <conditionalFormatting sqref="FE75">
    <cfRule type="expression" dxfId="4262" priority="10961">
      <formula>IF(FE76=TRUE,TRUE,FALSE)</formula>
    </cfRule>
  </conditionalFormatting>
  <conditionalFormatting sqref="FE77">
    <cfRule type="expression" dxfId="4261" priority="10303">
      <formula>IF(FE78=TRUE,TRUE,FALSE)</formula>
    </cfRule>
  </conditionalFormatting>
  <conditionalFormatting sqref="FE79">
    <cfRule type="expression" dxfId="4260" priority="10017">
      <formula>IF(FE80=TRUE,TRUE,FALSE)</formula>
    </cfRule>
  </conditionalFormatting>
  <conditionalFormatting sqref="FE81">
    <cfRule type="expression" dxfId="4259" priority="9359">
      <formula>IF(FE82=TRUE,TRUE,FALSE)</formula>
    </cfRule>
  </conditionalFormatting>
  <conditionalFormatting sqref="FE83">
    <cfRule type="expression" dxfId="4258" priority="9073">
      <formula>IF(FE84=TRUE,TRUE,FALSE)</formula>
    </cfRule>
  </conditionalFormatting>
  <conditionalFormatting sqref="FE85">
    <cfRule type="expression" dxfId="4257" priority="8415">
      <formula>IF(FE86=TRUE,TRUE,FALSE)</formula>
    </cfRule>
  </conditionalFormatting>
  <conditionalFormatting sqref="FE87">
    <cfRule type="expression" dxfId="4256" priority="8129">
      <formula>IF(FE88=TRUE,TRUE,FALSE)</formula>
    </cfRule>
  </conditionalFormatting>
  <conditionalFormatting sqref="FE89">
    <cfRule type="expression" dxfId="4255" priority="7471">
      <formula>IF(FE90=TRUE,TRUE,FALSE)</formula>
    </cfRule>
  </conditionalFormatting>
  <conditionalFormatting sqref="FE91">
    <cfRule type="expression" dxfId="4254" priority="7184">
      <formula>IF(OR(FE$39="S / VC-Lot",FE$39="ST-Lot",FE$39="PT1",FE$39="PT2",FE$39="SOP",FE$39="SOP + 90 days"),TRUE,FALSE)</formula>
    </cfRule>
    <cfRule type="expression" dxfId="4253" priority="7185">
      <formula>IF(FE92=TRUE,TRUE,FALSE)</formula>
    </cfRule>
  </conditionalFormatting>
  <conditionalFormatting sqref="FE93">
    <cfRule type="expression" dxfId="4252" priority="6527">
      <formula>IF(FE94=TRUE,TRUE,FALSE)</formula>
    </cfRule>
  </conditionalFormatting>
  <conditionalFormatting sqref="FE95">
    <cfRule type="expression" dxfId="4251" priority="6241">
      <formula>IF(FE96=TRUE,TRUE,FALSE)</formula>
    </cfRule>
    <cfRule type="expression" dxfId="4250" priority="6240">
      <formula>IF(OR(FE$39="S / VC-Lot",FE$39="ST-Lot",FE$39="PT1",FE$39="PT2",FE$39="SOP",FE$39="SOP + 90 days"),TRUE,FALSE)</formula>
    </cfRule>
  </conditionalFormatting>
  <conditionalFormatting sqref="FE97">
    <cfRule type="expression" dxfId="4249" priority="5583">
      <formula>IF(FE98=TRUE,TRUE,FALSE)</formula>
    </cfRule>
  </conditionalFormatting>
  <conditionalFormatting sqref="FE99">
    <cfRule type="expression" dxfId="4248" priority="5296">
      <formula>IF(OR(FE$39="S / VC-Lot",FE$39="ST-Lot",FE$39="PT1",FE$39="PT2",FE$39="SOP",FE$39="SOP + 90 days"),TRUE,FALSE)</formula>
    </cfRule>
    <cfRule type="expression" dxfId="4247" priority="5297">
      <formula>IF(FE100=TRUE,TRUE,FALSE)</formula>
    </cfRule>
  </conditionalFormatting>
  <conditionalFormatting sqref="FE101">
    <cfRule type="expression" dxfId="4246" priority="4639">
      <formula>IF(FE102=TRUE,TRUE,FALSE)</formula>
    </cfRule>
  </conditionalFormatting>
  <conditionalFormatting sqref="FE103">
    <cfRule type="expression" dxfId="4245" priority="4352">
      <formula>IF(OR(FE$39="S / VC-Lot",FE$39="ST-Lot",FE$39="PT1",FE$39="PT2",FE$39="SOP",FE$39="SOP + 90 days"),TRUE,FALSE)</formula>
    </cfRule>
    <cfRule type="expression" dxfId="4244" priority="4353">
      <formula>IF(FE104=TRUE,TRUE,FALSE)</formula>
    </cfRule>
  </conditionalFormatting>
  <conditionalFormatting sqref="FE105">
    <cfRule type="expression" dxfId="4243" priority="3695">
      <formula>IF(FE106=TRUE,TRUE,FALSE)</formula>
    </cfRule>
  </conditionalFormatting>
  <conditionalFormatting sqref="FE107">
    <cfRule type="expression" dxfId="4242" priority="3409">
      <formula>IF(FE108=TRUE,TRUE,FALSE)</formula>
    </cfRule>
    <cfRule type="expression" dxfId="4241" priority="3408">
      <formula>IF(OR(FE$39="S / VC-Lot",FE$39="ST-Lot",FE$39="PT1",FE$39="PT2",FE$39="SOP",FE$39="SOP + 90 days"),TRUE,FALSE)</formula>
    </cfRule>
  </conditionalFormatting>
  <conditionalFormatting sqref="FE109">
    <cfRule type="expression" dxfId="4240" priority="2751">
      <formula>IF(FE110=TRUE,TRUE,FALSE)</formula>
    </cfRule>
  </conditionalFormatting>
  <conditionalFormatting sqref="FE111">
    <cfRule type="expression" dxfId="4239" priority="2464">
      <formula>IF(OR(FE$39="S / VC-Lot",FE$39="ST-Lot",FE$39="PT1",FE$39="PT2",FE$39="SOP",FE$39="SOP + 90 days"),TRUE,FALSE)</formula>
    </cfRule>
    <cfRule type="expression" dxfId="4238" priority="2465">
      <formula>IF(FE112=TRUE,TRUE,FALSE)</formula>
    </cfRule>
  </conditionalFormatting>
  <conditionalFormatting sqref="FE113">
    <cfRule type="expression" dxfId="4237" priority="1233">
      <formula>IF(FE114=TRUE,TRUE,FALSE)</formula>
    </cfRule>
  </conditionalFormatting>
  <conditionalFormatting sqref="FE115">
    <cfRule type="expression" dxfId="4236" priority="1137">
      <formula>IF(FE116=TRUE,TRUE,FALSE)</formula>
    </cfRule>
    <cfRule type="expression" dxfId="4235" priority="1136">
      <formula>IF(OR(FE$39="S / VC-Lot",FE$39="ST-Lot",FE$39="PT1",FE$39="PT2",FE$39="SOP",FE$39="SOP + 90 days"),TRUE,FALSE)</formula>
    </cfRule>
  </conditionalFormatting>
  <conditionalFormatting sqref="FE117">
    <cfRule type="expression" dxfId="4234" priority="1041">
      <formula>IF(FE118=TRUE,TRUE,FALSE)</formula>
    </cfRule>
  </conditionalFormatting>
  <conditionalFormatting sqref="FE119">
    <cfRule type="expression" dxfId="4233" priority="945">
      <formula>IF(FE120=TRUE,TRUE,FALSE)</formula>
    </cfRule>
    <cfRule type="expression" dxfId="4232" priority="944">
      <formula>IF(OR(FE$39="S / VC-Lot",FE$39="ST-Lot",FE$39="PT1",FE$39="PT2",FE$39="SOP",FE$39="SOP + 90 days"),TRUE,FALSE)</formula>
    </cfRule>
  </conditionalFormatting>
  <conditionalFormatting sqref="FF45">
    <cfRule type="expression" dxfId="4231" priority="17567">
      <formula>IF(FF46=TRUE,TRUE,FALSE)</formula>
    </cfRule>
  </conditionalFormatting>
  <conditionalFormatting sqref="FF47">
    <cfRule type="expression" dxfId="4230" priority="17471">
      <formula>IF(FF48=TRUE,TRUE,FALSE)</formula>
    </cfRule>
  </conditionalFormatting>
  <conditionalFormatting sqref="FF49">
    <cfRule type="expression" dxfId="4229" priority="16623">
      <formula>IF(FF50=TRUE,TRUE,FALSE)</formula>
    </cfRule>
  </conditionalFormatting>
  <conditionalFormatting sqref="FF51">
    <cfRule type="expression" dxfId="4228" priority="16527">
      <formula>IF(FF52=TRUE,TRUE,FALSE)</formula>
    </cfRule>
  </conditionalFormatting>
  <conditionalFormatting sqref="FF53">
    <cfRule type="expression" dxfId="4227" priority="15679">
      <formula>IF(FF54=TRUE,TRUE,FALSE)</formula>
    </cfRule>
  </conditionalFormatting>
  <conditionalFormatting sqref="FF55">
    <cfRule type="expression" dxfId="4226" priority="15583">
      <formula>IF(FF56=TRUE,TRUE,FALSE)</formula>
    </cfRule>
  </conditionalFormatting>
  <conditionalFormatting sqref="FF57">
    <cfRule type="expression" dxfId="4225" priority="14735">
      <formula>IF(FF58=TRUE,TRUE,FALSE)</formula>
    </cfRule>
  </conditionalFormatting>
  <conditionalFormatting sqref="FF59">
    <cfRule type="expression" dxfId="4224" priority="14639">
      <formula>IF(FF60=TRUE,TRUE,FALSE)</formula>
    </cfRule>
  </conditionalFormatting>
  <conditionalFormatting sqref="FF61">
    <cfRule type="expression" dxfId="4223" priority="13791">
      <formula>IF(FF62=TRUE,TRUE,FALSE)</formula>
    </cfRule>
  </conditionalFormatting>
  <conditionalFormatting sqref="FF63">
    <cfRule type="expression" dxfId="4222" priority="13695">
      <formula>IF(FF64=TRUE,TRUE,FALSE)</formula>
    </cfRule>
  </conditionalFormatting>
  <conditionalFormatting sqref="FF65">
    <cfRule type="expression" dxfId="4221" priority="12847">
      <formula>IF(FF66=TRUE,TRUE,FALSE)</formula>
    </cfRule>
  </conditionalFormatting>
  <conditionalFormatting sqref="FF67">
    <cfRule type="expression" dxfId="4220" priority="12751">
      <formula>IF(FF68=TRUE,TRUE,FALSE)</formula>
    </cfRule>
  </conditionalFormatting>
  <conditionalFormatting sqref="FF69">
    <cfRule type="expression" dxfId="4219" priority="11903">
      <formula>IF(FF70=TRUE,TRUE,FALSE)</formula>
    </cfRule>
  </conditionalFormatting>
  <conditionalFormatting sqref="FF71">
    <cfRule type="expression" dxfId="4218" priority="11807">
      <formula>IF(FF72=TRUE,TRUE,FALSE)</formula>
    </cfRule>
  </conditionalFormatting>
  <conditionalFormatting sqref="FF73">
    <cfRule type="expression" dxfId="4217" priority="10959">
      <formula>IF(FF74=TRUE,TRUE,FALSE)</formula>
    </cfRule>
  </conditionalFormatting>
  <conditionalFormatting sqref="FF75">
    <cfRule type="expression" dxfId="4216" priority="10863">
      <formula>IF(FF76=TRUE,TRUE,FALSE)</formula>
    </cfRule>
  </conditionalFormatting>
  <conditionalFormatting sqref="FF77">
    <cfRule type="expression" dxfId="4215" priority="10015">
      <formula>IF(FF78=TRUE,TRUE,FALSE)</formula>
    </cfRule>
  </conditionalFormatting>
  <conditionalFormatting sqref="FF79">
    <cfRule type="expression" dxfId="4214" priority="9919">
      <formula>IF(FF80=TRUE,TRUE,FALSE)</formula>
    </cfRule>
  </conditionalFormatting>
  <conditionalFormatting sqref="FF81">
    <cfRule type="expression" dxfId="4213" priority="9071">
      <formula>IF(FF82=TRUE,TRUE,FALSE)</formula>
    </cfRule>
  </conditionalFormatting>
  <conditionalFormatting sqref="FF83">
    <cfRule type="expression" dxfId="4212" priority="8975">
      <formula>IF(FF84=TRUE,TRUE,FALSE)</formula>
    </cfRule>
  </conditionalFormatting>
  <conditionalFormatting sqref="FF85">
    <cfRule type="expression" dxfId="4211" priority="8127">
      <formula>IF(FF86=TRUE,TRUE,FALSE)</formula>
    </cfRule>
  </conditionalFormatting>
  <conditionalFormatting sqref="FF87">
    <cfRule type="expression" dxfId="4210" priority="8031">
      <formula>IF(FF88=TRUE,TRUE,FALSE)</formula>
    </cfRule>
  </conditionalFormatting>
  <conditionalFormatting sqref="FF89">
    <cfRule type="expression" dxfId="4209" priority="7183">
      <formula>IF(FF90=TRUE,TRUE,FALSE)</formula>
    </cfRule>
  </conditionalFormatting>
  <conditionalFormatting sqref="FF91">
    <cfRule type="expression" dxfId="4208" priority="7087">
      <formula>IF(FF92=TRUE,TRUE,FALSE)</formula>
    </cfRule>
    <cfRule type="expression" dxfId="4207" priority="7086">
      <formula>IF(OR(FF$39="S / VC-Lot",FF$39="ST-Lot",FF$39="PT1",FF$39="PT2",FF$39="SOP",FF$39="SOP + 90 days"),TRUE,FALSE)</formula>
    </cfRule>
  </conditionalFormatting>
  <conditionalFormatting sqref="FF93">
    <cfRule type="expression" dxfId="4206" priority="6239">
      <formula>IF(FF94=TRUE,TRUE,FALSE)</formula>
    </cfRule>
  </conditionalFormatting>
  <conditionalFormatting sqref="FF95">
    <cfRule type="expression" dxfId="4205" priority="6143">
      <formula>IF(FF96=TRUE,TRUE,FALSE)</formula>
    </cfRule>
    <cfRule type="expression" dxfId="4204" priority="6142">
      <formula>IF(OR(FF$39="S / VC-Lot",FF$39="ST-Lot",FF$39="PT1",FF$39="PT2",FF$39="SOP",FF$39="SOP + 90 days"),TRUE,FALSE)</formula>
    </cfRule>
  </conditionalFormatting>
  <conditionalFormatting sqref="FF97">
    <cfRule type="expression" dxfId="4203" priority="5295">
      <formula>IF(FF98=TRUE,TRUE,FALSE)</formula>
    </cfRule>
  </conditionalFormatting>
  <conditionalFormatting sqref="FF99">
    <cfRule type="expression" dxfId="4202" priority="5199">
      <formula>IF(FF100=TRUE,TRUE,FALSE)</formula>
    </cfRule>
    <cfRule type="expression" dxfId="4201" priority="5198">
      <formula>IF(OR(FF$39="S / VC-Lot",FF$39="ST-Lot",FF$39="PT1",FF$39="PT2",FF$39="SOP",FF$39="SOP + 90 days"),TRUE,FALSE)</formula>
    </cfRule>
  </conditionalFormatting>
  <conditionalFormatting sqref="FF101">
    <cfRule type="expression" dxfId="4200" priority="4351">
      <formula>IF(FF102=TRUE,TRUE,FALSE)</formula>
    </cfRule>
  </conditionalFormatting>
  <conditionalFormatting sqref="FF103">
    <cfRule type="expression" dxfId="4199" priority="4255">
      <formula>IF(FF104=TRUE,TRUE,FALSE)</formula>
    </cfRule>
    <cfRule type="expression" dxfId="4198" priority="4254">
      <formula>IF(OR(FF$39="S / VC-Lot",FF$39="ST-Lot",FF$39="PT1",FF$39="PT2",FF$39="SOP",FF$39="SOP + 90 days"),TRUE,FALSE)</formula>
    </cfRule>
  </conditionalFormatting>
  <conditionalFormatting sqref="FF105">
    <cfRule type="expression" dxfId="4197" priority="3407">
      <formula>IF(FF106=TRUE,TRUE,FALSE)</formula>
    </cfRule>
  </conditionalFormatting>
  <conditionalFormatting sqref="FF107">
    <cfRule type="expression" dxfId="4196" priority="3311">
      <formula>IF(FF108=TRUE,TRUE,FALSE)</formula>
    </cfRule>
    <cfRule type="expression" dxfId="4195" priority="3310">
      <formula>IF(OR(FF$39="S / VC-Lot",FF$39="ST-Lot",FF$39="PT1",FF$39="PT2",FF$39="SOP",FF$39="SOP + 90 days"),TRUE,FALSE)</formula>
    </cfRule>
  </conditionalFormatting>
  <conditionalFormatting sqref="FF109">
    <cfRule type="expression" dxfId="4194" priority="2463">
      <formula>IF(FF110=TRUE,TRUE,FALSE)</formula>
    </cfRule>
  </conditionalFormatting>
  <conditionalFormatting sqref="FF111">
    <cfRule type="expression" dxfId="4193" priority="2366">
      <formula>IF(OR(FF$39="S / VC-Lot",FF$39="ST-Lot",FF$39="PT1",FF$39="PT2",FF$39="SOP",FF$39="SOP + 90 days"),TRUE,FALSE)</formula>
    </cfRule>
    <cfRule type="expression" dxfId="4192" priority="2367">
      <formula>IF(FF112=TRUE,TRUE,FALSE)</formula>
    </cfRule>
  </conditionalFormatting>
  <conditionalFormatting sqref="FF113">
    <cfRule type="expression" dxfId="4191" priority="943">
      <formula>IF(FF114=TRUE,TRUE,FALSE)</formula>
    </cfRule>
  </conditionalFormatting>
  <conditionalFormatting sqref="FF115">
    <cfRule type="expression" dxfId="4190" priority="846">
      <formula>IF(OR(FF$39="S / VC-Lot",FF$39="ST-Lot",FF$39="PT1",FF$39="PT2",FF$39="SOP",FF$39="SOP + 90 days"),TRUE,FALSE)</formula>
    </cfRule>
    <cfRule type="expression" dxfId="4189" priority="847">
      <formula>IF(FF116=TRUE,TRUE,FALSE)</formula>
    </cfRule>
  </conditionalFormatting>
  <conditionalFormatting sqref="FF117">
    <cfRule type="expression" dxfId="4188" priority="751">
      <formula>IF(FF118=TRUE,TRUE,FALSE)</formula>
    </cfRule>
  </conditionalFormatting>
  <conditionalFormatting sqref="FF119">
    <cfRule type="expression" dxfId="4187" priority="655">
      <formula>IF(FF120=TRUE,TRUE,FALSE)</formula>
    </cfRule>
    <cfRule type="expression" dxfId="4186" priority="654">
      <formula>IF(OR(FF$39="S / VC-Lot",FF$39="ST-Lot",FF$39="PT1",FF$39="PT2",FF$39="SOP",FF$39="SOP + 90 days"),TRUE,FALSE)</formula>
    </cfRule>
  </conditionalFormatting>
  <conditionalFormatting sqref="FG45">
    <cfRule type="expression" dxfId="4185" priority="17565">
      <formula>IF(FG46=TRUE,TRUE,FALSE)</formula>
    </cfRule>
  </conditionalFormatting>
  <conditionalFormatting sqref="FG47">
    <cfRule type="expression" dxfId="4184" priority="17469">
      <formula>IF(FG48=TRUE,TRUE,FALSE)</formula>
    </cfRule>
  </conditionalFormatting>
  <conditionalFormatting sqref="FG49">
    <cfRule type="expression" dxfId="4183" priority="16621">
      <formula>IF(FG50=TRUE,TRUE,FALSE)</formula>
    </cfRule>
  </conditionalFormatting>
  <conditionalFormatting sqref="FG51">
    <cfRule type="expression" dxfId="4182" priority="16525">
      <formula>IF(FG52=TRUE,TRUE,FALSE)</formula>
    </cfRule>
  </conditionalFormatting>
  <conditionalFormatting sqref="FG53">
    <cfRule type="expression" dxfId="4181" priority="15677">
      <formula>IF(FG54=TRUE,TRUE,FALSE)</formula>
    </cfRule>
  </conditionalFormatting>
  <conditionalFormatting sqref="FG55">
    <cfRule type="expression" dxfId="4180" priority="15581">
      <formula>IF(FG56=TRUE,TRUE,FALSE)</formula>
    </cfRule>
  </conditionalFormatting>
  <conditionalFormatting sqref="FG57">
    <cfRule type="expression" dxfId="4179" priority="14733">
      <formula>IF(FG58=TRUE,TRUE,FALSE)</formula>
    </cfRule>
  </conditionalFormatting>
  <conditionalFormatting sqref="FG59">
    <cfRule type="expression" dxfId="4178" priority="14637">
      <formula>IF(FG60=TRUE,TRUE,FALSE)</formula>
    </cfRule>
  </conditionalFormatting>
  <conditionalFormatting sqref="FG61">
    <cfRule type="expression" dxfId="4177" priority="13789">
      <formula>IF(FG62=TRUE,TRUE,FALSE)</formula>
    </cfRule>
  </conditionalFormatting>
  <conditionalFormatting sqref="FG63">
    <cfRule type="expression" dxfId="4176" priority="13693">
      <formula>IF(FG64=TRUE,TRUE,FALSE)</formula>
    </cfRule>
  </conditionalFormatting>
  <conditionalFormatting sqref="FG65">
    <cfRule type="expression" dxfId="4175" priority="12845">
      <formula>IF(FG66=TRUE,TRUE,FALSE)</formula>
    </cfRule>
  </conditionalFormatting>
  <conditionalFormatting sqref="FG67">
    <cfRule type="expression" dxfId="4174" priority="12749">
      <formula>IF(FG68=TRUE,TRUE,FALSE)</formula>
    </cfRule>
  </conditionalFormatting>
  <conditionalFormatting sqref="FG69">
    <cfRule type="expression" dxfId="4173" priority="11901">
      <formula>IF(FG70=TRUE,TRUE,FALSE)</formula>
    </cfRule>
  </conditionalFormatting>
  <conditionalFormatting sqref="FG71">
    <cfRule type="expression" dxfId="4172" priority="11805">
      <formula>IF(FG72=TRUE,TRUE,FALSE)</formula>
    </cfRule>
  </conditionalFormatting>
  <conditionalFormatting sqref="FG73">
    <cfRule type="expression" dxfId="4171" priority="10957">
      <formula>IF(FG74=TRUE,TRUE,FALSE)</formula>
    </cfRule>
  </conditionalFormatting>
  <conditionalFormatting sqref="FG75">
    <cfRule type="expression" dxfId="4170" priority="10861">
      <formula>IF(FG76=TRUE,TRUE,FALSE)</formula>
    </cfRule>
  </conditionalFormatting>
  <conditionalFormatting sqref="FG77">
    <cfRule type="expression" dxfId="4169" priority="10013">
      <formula>IF(FG78=TRUE,TRUE,FALSE)</formula>
    </cfRule>
  </conditionalFormatting>
  <conditionalFormatting sqref="FG79">
    <cfRule type="expression" dxfId="4168" priority="9917">
      <formula>IF(FG80=TRUE,TRUE,FALSE)</formula>
    </cfRule>
  </conditionalFormatting>
  <conditionalFormatting sqref="FG81">
    <cfRule type="expression" dxfId="4167" priority="9069">
      <formula>IF(FG82=TRUE,TRUE,FALSE)</formula>
    </cfRule>
  </conditionalFormatting>
  <conditionalFormatting sqref="FG83">
    <cfRule type="expression" dxfId="4166" priority="8973">
      <formula>IF(FG84=TRUE,TRUE,FALSE)</formula>
    </cfRule>
  </conditionalFormatting>
  <conditionalFormatting sqref="FG85">
    <cfRule type="expression" dxfId="4165" priority="8125">
      <formula>IF(FG86=TRUE,TRUE,FALSE)</formula>
    </cfRule>
  </conditionalFormatting>
  <conditionalFormatting sqref="FG87">
    <cfRule type="expression" dxfId="4164" priority="8029">
      <formula>IF(FG88=TRUE,TRUE,FALSE)</formula>
    </cfRule>
  </conditionalFormatting>
  <conditionalFormatting sqref="FG89">
    <cfRule type="expression" dxfId="4163" priority="7181">
      <formula>IF(FG90=TRUE,TRUE,FALSE)</formula>
    </cfRule>
  </conditionalFormatting>
  <conditionalFormatting sqref="FG91">
    <cfRule type="expression" dxfId="4162" priority="7084">
      <formula>IF(OR(FG$39="S / VC-Lot",FG$39="ST-Lot",FG$39="PT1",FG$39="PT2",FG$39="SOP",FG$39="SOP + 90 days"),TRUE,FALSE)</formula>
    </cfRule>
    <cfRule type="expression" dxfId="4161" priority="7085">
      <formula>IF(FG92=TRUE,TRUE,FALSE)</formula>
    </cfRule>
  </conditionalFormatting>
  <conditionalFormatting sqref="FG93">
    <cfRule type="expression" dxfId="4160" priority="6237">
      <formula>IF(FG94=TRUE,TRUE,FALSE)</formula>
    </cfRule>
  </conditionalFormatting>
  <conditionalFormatting sqref="FG95">
    <cfRule type="expression" dxfId="4159" priority="6140">
      <formula>IF(OR(FG$39="S / VC-Lot",FG$39="ST-Lot",FG$39="PT1",FG$39="PT2",FG$39="SOP",FG$39="SOP + 90 days"),TRUE,FALSE)</formula>
    </cfRule>
    <cfRule type="expression" dxfId="4158" priority="6141">
      <formula>IF(FG96=TRUE,TRUE,FALSE)</formula>
    </cfRule>
  </conditionalFormatting>
  <conditionalFormatting sqref="FG97">
    <cfRule type="expression" dxfId="4157" priority="5293">
      <formula>IF(FG98=TRUE,TRUE,FALSE)</formula>
    </cfRule>
  </conditionalFormatting>
  <conditionalFormatting sqref="FG99">
    <cfRule type="expression" dxfId="4156" priority="5196">
      <formula>IF(OR(FG$39="S / VC-Lot",FG$39="ST-Lot",FG$39="PT1",FG$39="PT2",FG$39="SOP",FG$39="SOP + 90 days"),TRUE,FALSE)</formula>
    </cfRule>
    <cfRule type="expression" dxfId="4155" priority="5197">
      <formula>IF(FG100=TRUE,TRUE,FALSE)</formula>
    </cfRule>
  </conditionalFormatting>
  <conditionalFormatting sqref="FG101">
    <cfRule type="expression" dxfId="4154" priority="4349">
      <formula>IF(FG102=TRUE,TRUE,FALSE)</formula>
    </cfRule>
  </conditionalFormatting>
  <conditionalFormatting sqref="FG103">
    <cfRule type="expression" dxfId="4153" priority="4252">
      <formula>IF(OR(FG$39="S / VC-Lot",FG$39="ST-Lot",FG$39="PT1",FG$39="PT2",FG$39="SOP",FG$39="SOP + 90 days"),TRUE,FALSE)</formula>
    </cfRule>
    <cfRule type="expression" dxfId="4152" priority="4253">
      <formula>IF(FG104=TRUE,TRUE,FALSE)</formula>
    </cfRule>
  </conditionalFormatting>
  <conditionalFormatting sqref="FG105">
    <cfRule type="expression" dxfId="4151" priority="3405">
      <formula>IF(FG106=TRUE,TRUE,FALSE)</formula>
    </cfRule>
  </conditionalFormatting>
  <conditionalFormatting sqref="FG107">
    <cfRule type="expression" dxfId="4150" priority="3308">
      <formula>IF(OR(FG$39="S / VC-Lot",FG$39="ST-Lot",FG$39="PT1",FG$39="PT2",FG$39="SOP",FG$39="SOP + 90 days"),TRUE,FALSE)</formula>
    </cfRule>
    <cfRule type="expression" dxfId="4149" priority="3309">
      <formula>IF(FG108=TRUE,TRUE,FALSE)</formula>
    </cfRule>
  </conditionalFormatting>
  <conditionalFormatting sqref="FG109">
    <cfRule type="expression" dxfId="4148" priority="2461">
      <formula>IF(FG110=TRUE,TRUE,FALSE)</formula>
    </cfRule>
  </conditionalFormatting>
  <conditionalFormatting sqref="FG111">
    <cfRule type="expression" dxfId="4147" priority="2364">
      <formula>IF(OR(FG$39="S / VC-Lot",FG$39="ST-Lot",FG$39="PT1",FG$39="PT2",FG$39="SOP",FG$39="SOP + 90 days"),TRUE,FALSE)</formula>
    </cfRule>
    <cfRule type="expression" dxfId="4146" priority="2365">
      <formula>IF(FG112=TRUE,TRUE,FALSE)</formula>
    </cfRule>
  </conditionalFormatting>
  <conditionalFormatting sqref="FG113">
    <cfRule type="expression" dxfId="4145" priority="941">
      <formula>IF(FG114=TRUE,TRUE,FALSE)</formula>
    </cfRule>
  </conditionalFormatting>
  <conditionalFormatting sqref="FG115">
    <cfRule type="expression" dxfId="4144" priority="845">
      <formula>IF(FG116=TRUE,TRUE,FALSE)</formula>
    </cfRule>
    <cfRule type="expression" dxfId="4143" priority="844">
      <formula>IF(OR(FG$39="S / VC-Lot",FG$39="ST-Lot",FG$39="PT1",FG$39="PT2",FG$39="SOP",FG$39="SOP + 90 days"),TRUE,FALSE)</formula>
    </cfRule>
  </conditionalFormatting>
  <conditionalFormatting sqref="FG117">
    <cfRule type="expression" dxfId="4142" priority="749">
      <formula>IF(FG118=TRUE,TRUE,FALSE)</formula>
    </cfRule>
  </conditionalFormatting>
  <conditionalFormatting sqref="FG119">
    <cfRule type="expression" dxfId="4141" priority="653">
      <formula>IF(FG120=TRUE,TRUE,FALSE)</formula>
    </cfRule>
    <cfRule type="expression" dxfId="4140" priority="652">
      <formula>IF(OR(FG$39="S / VC-Lot",FG$39="ST-Lot",FG$39="PT1",FG$39="PT2",FG$39="SOP",FG$39="SOP + 90 days"),TRUE,FALSE)</formula>
    </cfRule>
  </conditionalFormatting>
  <conditionalFormatting sqref="FH45">
    <cfRule type="expression" dxfId="4139" priority="17563">
      <formula>IF(FH46=TRUE,TRUE,FALSE)</formula>
    </cfRule>
  </conditionalFormatting>
  <conditionalFormatting sqref="FH47">
    <cfRule type="expression" dxfId="4138" priority="17467">
      <formula>IF(FH48=TRUE,TRUE,FALSE)</formula>
    </cfRule>
  </conditionalFormatting>
  <conditionalFormatting sqref="FH49">
    <cfRule type="expression" dxfId="4137" priority="16619">
      <formula>IF(FH50=TRUE,TRUE,FALSE)</formula>
    </cfRule>
  </conditionalFormatting>
  <conditionalFormatting sqref="FH51">
    <cfRule type="expression" dxfId="4136" priority="16523">
      <formula>IF(FH52=TRUE,TRUE,FALSE)</formula>
    </cfRule>
  </conditionalFormatting>
  <conditionalFormatting sqref="FH53">
    <cfRule type="expression" dxfId="4135" priority="15675">
      <formula>IF(FH54=TRUE,TRUE,FALSE)</formula>
    </cfRule>
  </conditionalFormatting>
  <conditionalFormatting sqref="FH55">
    <cfRule type="expression" dxfId="4134" priority="15579">
      <formula>IF(FH56=TRUE,TRUE,FALSE)</formula>
    </cfRule>
  </conditionalFormatting>
  <conditionalFormatting sqref="FH57">
    <cfRule type="expression" dxfId="4133" priority="14731">
      <formula>IF(FH58=TRUE,TRUE,FALSE)</formula>
    </cfRule>
  </conditionalFormatting>
  <conditionalFormatting sqref="FH59">
    <cfRule type="expression" dxfId="4132" priority="14635">
      <formula>IF(FH60=TRUE,TRUE,FALSE)</formula>
    </cfRule>
  </conditionalFormatting>
  <conditionalFormatting sqref="FH61">
    <cfRule type="expression" dxfId="4131" priority="13787">
      <formula>IF(FH62=TRUE,TRUE,FALSE)</formula>
    </cfRule>
  </conditionalFormatting>
  <conditionalFormatting sqref="FH63">
    <cfRule type="expression" dxfId="4130" priority="13691">
      <formula>IF(FH64=TRUE,TRUE,FALSE)</formula>
    </cfRule>
  </conditionalFormatting>
  <conditionalFormatting sqref="FH65">
    <cfRule type="expression" dxfId="4129" priority="12843">
      <formula>IF(FH66=TRUE,TRUE,FALSE)</formula>
    </cfRule>
  </conditionalFormatting>
  <conditionalFormatting sqref="FH67">
    <cfRule type="expression" dxfId="4128" priority="12747">
      <formula>IF(FH68=TRUE,TRUE,FALSE)</formula>
    </cfRule>
  </conditionalFormatting>
  <conditionalFormatting sqref="FH69">
    <cfRule type="expression" dxfId="4127" priority="11899">
      <formula>IF(FH70=TRUE,TRUE,FALSE)</formula>
    </cfRule>
  </conditionalFormatting>
  <conditionalFormatting sqref="FH71">
    <cfRule type="expression" dxfId="4126" priority="11803">
      <formula>IF(FH72=TRUE,TRUE,FALSE)</formula>
    </cfRule>
  </conditionalFormatting>
  <conditionalFormatting sqref="FH73">
    <cfRule type="expression" dxfId="4125" priority="10955">
      <formula>IF(FH74=TRUE,TRUE,FALSE)</formula>
    </cfRule>
  </conditionalFormatting>
  <conditionalFormatting sqref="FH75">
    <cfRule type="expression" dxfId="4124" priority="10859">
      <formula>IF(FH76=TRUE,TRUE,FALSE)</formula>
    </cfRule>
  </conditionalFormatting>
  <conditionalFormatting sqref="FH77">
    <cfRule type="expression" dxfId="4123" priority="10011">
      <formula>IF(FH78=TRUE,TRUE,FALSE)</formula>
    </cfRule>
  </conditionalFormatting>
  <conditionalFormatting sqref="FH79">
    <cfRule type="expression" dxfId="4122" priority="9915">
      <formula>IF(FH80=TRUE,TRUE,FALSE)</formula>
    </cfRule>
  </conditionalFormatting>
  <conditionalFormatting sqref="FH81">
    <cfRule type="expression" dxfId="4121" priority="9067">
      <formula>IF(FH82=TRUE,TRUE,FALSE)</formula>
    </cfRule>
  </conditionalFormatting>
  <conditionalFormatting sqref="FH83">
    <cfRule type="expression" dxfId="4120" priority="8971">
      <formula>IF(FH84=TRUE,TRUE,FALSE)</formula>
    </cfRule>
  </conditionalFormatting>
  <conditionalFormatting sqref="FH85">
    <cfRule type="expression" dxfId="4119" priority="8123">
      <formula>IF(FH86=TRUE,TRUE,FALSE)</formula>
    </cfRule>
  </conditionalFormatting>
  <conditionalFormatting sqref="FH87">
    <cfRule type="expression" dxfId="4118" priority="8027">
      <formula>IF(FH88=TRUE,TRUE,FALSE)</formula>
    </cfRule>
  </conditionalFormatting>
  <conditionalFormatting sqref="FH89">
    <cfRule type="expression" dxfId="4117" priority="7179">
      <formula>IF(FH90=TRUE,TRUE,FALSE)</formula>
    </cfRule>
  </conditionalFormatting>
  <conditionalFormatting sqref="FH91">
    <cfRule type="expression" dxfId="4116" priority="7082">
      <formula>IF(OR(FH$39="S / VC-Lot",FH$39="ST-Lot",FH$39="PT1",FH$39="PT2",FH$39="SOP",FH$39="SOP + 90 days"),TRUE,FALSE)</formula>
    </cfRule>
    <cfRule type="expression" dxfId="4115" priority="7083">
      <formula>IF(FH92=TRUE,TRUE,FALSE)</formula>
    </cfRule>
  </conditionalFormatting>
  <conditionalFormatting sqref="FH93">
    <cfRule type="expression" dxfId="4114" priority="6235">
      <formula>IF(FH94=TRUE,TRUE,FALSE)</formula>
    </cfRule>
  </conditionalFormatting>
  <conditionalFormatting sqref="FH95">
    <cfRule type="expression" dxfId="4113" priority="6138">
      <formula>IF(OR(FH$39="S / VC-Lot",FH$39="ST-Lot",FH$39="PT1",FH$39="PT2",FH$39="SOP",FH$39="SOP + 90 days"),TRUE,FALSE)</formula>
    </cfRule>
    <cfRule type="expression" dxfId="4112" priority="6139">
      <formula>IF(FH96=TRUE,TRUE,FALSE)</formula>
    </cfRule>
  </conditionalFormatting>
  <conditionalFormatting sqref="FH97">
    <cfRule type="expression" dxfId="4111" priority="5291">
      <formula>IF(FH98=TRUE,TRUE,FALSE)</formula>
    </cfRule>
  </conditionalFormatting>
  <conditionalFormatting sqref="FH99">
    <cfRule type="expression" dxfId="4110" priority="5195">
      <formula>IF(FH100=TRUE,TRUE,FALSE)</formula>
    </cfRule>
    <cfRule type="expression" dxfId="4109" priority="5194">
      <formula>IF(OR(FH$39="S / VC-Lot",FH$39="ST-Lot",FH$39="PT1",FH$39="PT2",FH$39="SOP",FH$39="SOP + 90 days"),TRUE,FALSE)</formula>
    </cfRule>
  </conditionalFormatting>
  <conditionalFormatting sqref="FH101">
    <cfRule type="expression" dxfId="4108" priority="4347">
      <formula>IF(FH102=TRUE,TRUE,FALSE)</formula>
    </cfRule>
  </conditionalFormatting>
  <conditionalFormatting sqref="FH103">
    <cfRule type="expression" dxfId="4107" priority="4251">
      <formula>IF(FH104=TRUE,TRUE,FALSE)</formula>
    </cfRule>
    <cfRule type="expression" dxfId="4106" priority="4250">
      <formula>IF(OR(FH$39="S / VC-Lot",FH$39="ST-Lot",FH$39="PT1",FH$39="PT2",FH$39="SOP",FH$39="SOP + 90 days"),TRUE,FALSE)</formula>
    </cfRule>
  </conditionalFormatting>
  <conditionalFormatting sqref="FH105">
    <cfRule type="expression" dxfId="4105" priority="3403">
      <formula>IF(FH106=TRUE,TRUE,FALSE)</formula>
    </cfRule>
  </conditionalFormatting>
  <conditionalFormatting sqref="FH107">
    <cfRule type="expression" dxfId="4104" priority="3306">
      <formula>IF(OR(FH$39="S / VC-Lot",FH$39="ST-Lot",FH$39="PT1",FH$39="PT2",FH$39="SOP",FH$39="SOP + 90 days"),TRUE,FALSE)</formula>
    </cfRule>
    <cfRule type="expression" dxfId="4103" priority="3307">
      <formula>IF(FH108=TRUE,TRUE,FALSE)</formula>
    </cfRule>
  </conditionalFormatting>
  <conditionalFormatting sqref="FH109">
    <cfRule type="expression" dxfId="4102" priority="2459">
      <formula>IF(FH110=TRUE,TRUE,FALSE)</formula>
    </cfRule>
  </conditionalFormatting>
  <conditionalFormatting sqref="FH111">
    <cfRule type="expression" dxfId="4101" priority="2363">
      <formula>IF(FH112=TRUE,TRUE,FALSE)</formula>
    </cfRule>
    <cfRule type="expression" dxfId="4100" priority="2362">
      <formula>IF(OR(FH$39="S / VC-Lot",FH$39="ST-Lot",FH$39="PT1",FH$39="PT2",FH$39="SOP",FH$39="SOP + 90 days"),TRUE,FALSE)</formula>
    </cfRule>
  </conditionalFormatting>
  <conditionalFormatting sqref="FH113">
    <cfRule type="expression" dxfId="4099" priority="939">
      <formula>IF(FH114=TRUE,TRUE,FALSE)</formula>
    </cfRule>
  </conditionalFormatting>
  <conditionalFormatting sqref="FH115">
    <cfRule type="expression" dxfId="4098" priority="843">
      <formula>IF(FH116=TRUE,TRUE,FALSE)</formula>
    </cfRule>
    <cfRule type="expression" dxfId="4097" priority="842">
      <formula>IF(OR(FH$39="S / VC-Lot",FH$39="ST-Lot",FH$39="PT1",FH$39="PT2",FH$39="SOP",FH$39="SOP + 90 days"),TRUE,FALSE)</formula>
    </cfRule>
  </conditionalFormatting>
  <conditionalFormatting sqref="FH117">
    <cfRule type="expression" dxfId="4096" priority="747">
      <formula>IF(FH118=TRUE,TRUE,FALSE)</formula>
    </cfRule>
  </conditionalFormatting>
  <conditionalFormatting sqref="FH119">
    <cfRule type="expression" dxfId="4095" priority="651">
      <formula>IF(FH120=TRUE,TRUE,FALSE)</formula>
    </cfRule>
    <cfRule type="expression" dxfId="4094" priority="650">
      <formula>IF(OR(FH$39="S / VC-Lot",FH$39="ST-Lot",FH$39="PT1",FH$39="PT2",FH$39="SOP",FH$39="SOP + 90 days"),TRUE,FALSE)</formula>
    </cfRule>
  </conditionalFormatting>
  <conditionalFormatting sqref="FI45">
    <cfRule type="expression" dxfId="4093" priority="17561">
      <formula>IF(FI46=TRUE,TRUE,FALSE)</formula>
    </cfRule>
  </conditionalFormatting>
  <conditionalFormatting sqref="FI47">
    <cfRule type="expression" dxfId="4092" priority="17465">
      <formula>IF(FI48=TRUE,TRUE,FALSE)</formula>
    </cfRule>
  </conditionalFormatting>
  <conditionalFormatting sqref="FI49">
    <cfRule type="expression" dxfId="4091" priority="16617">
      <formula>IF(FI50=TRUE,TRUE,FALSE)</formula>
    </cfRule>
  </conditionalFormatting>
  <conditionalFormatting sqref="FI51">
    <cfRule type="expression" dxfId="4090" priority="16521">
      <formula>IF(FI52=TRUE,TRUE,FALSE)</formula>
    </cfRule>
  </conditionalFormatting>
  <conditionalFormatting sqref="FI53">
    <cfRule type="expression" dxfId="4089" priority="15673">
      <formula>IF(FI54=TRUE,TRUE,FALSE)</formula>
    </cfRule>
  </conditionalFormatting>
  <conditionalFormatting sqref="FI55">
    <cfRule type="expression" dxfId="4088" priority="15577">
      <formula>IF(FI56=TRUE,TRUE,FALSE)</formula>
    </cfRule>
  </conditionalFormatting>
  <conditionalFormatting sqref="FI57">
    <cfRule type="expression" dxfId="4087" priority="14729">
      <formula>IF(FI58=TRUE,TRUE,FALSE)</formula>
    </cfRule>
  </conditionalFormatting>
  <conditionalFormatting sqref="FI59">
    <cfRule type="expression" dxfId="4086" priority="14633">
      <formula>IF(FI60=TRUE,TRUE,FALSE)</formula>
    </cfRule>
  </conditionalFormatting>
  <conditionalFormatting sqref="FI61">
    <cfRule type="expression" dxfId="4085" priority="13785">
      <formula>IF(FI62=TRUE,TRUE,FALSE)</formula>
    </cfRule>
  </conditionalFormatting>
  <conditionalFormatting sqref="FI63">
    <cfRule type="expression" dxfId="4084" priority="13689">
      <formula>IF(FI64=TRUE,TRUE,FALSE)</formula>
    </cfRule>
  </conditionalFormatting>
  <conditionalFormatting sqref="FI65">
    <cfRule type="expression" dxfId="4083" priority="12841">
      <formula>IF(FI66=TRUE,TRUE,FALSE)</formula>
    </cfRule>
  </conditionalFormatting>
  <conditionalFormatting sqref="FI67">
    <cfRule type="expression" dxfId="4082" priority="12745">
      <formula>IF(FI68=TRUE,TRUE,FALSE)</formula>
    </cfRule>
  </conditionalFormatting>
  <conditionalFormatting sqref="FI69">
    <cfRule type="expression" dxfId="4081" priority="11897">
      <formula>IF(FI70=TRUE,TRUE,FALSE)</formula>
    </cfRule>
  </conditionalFormatting>
  <conditionalFormatting sqref="FI71">
    <cfRule type="expression" dxfId="4080" priority="11801">
      <formula>IF(FI72=TRUE,TRUE,FALSE)</formula>
    </cfRule>
  </conditionalFormatting>
  <conditionalFormatting sqref="FI73">
    <cfRule type="expression" dxfId="4079" priority="10953">
      <formula>IF(FI74=TRUE,TRUE,FALSE)</formula>
    </cfRule>
  </conditionalFormatting>
  <conditionalFormatting sqref="FI75">
    <cfRule type="expression" dxfId="4078" priority="10857">
      <formula>IF(FI76=TRUE,TRUE,FALSE)</formula>
    </cfRule>
  </conditionalFormatting>
  <conditionalFormatting sqref="FI77">
    <cfRule type="expression" dxfId="4077" priority="10009">
      <formula>IF(FI78=TRUE,TRUE,FALSE)</formula>
    </cfRule>
  </conditionalFormatting>
  <conditionalFormatting sqref="FI79">
    <cfRule type="expression" dxfId="4076" priority="9913">
      <formula>IF(FI80=TRUE,TRUE,FALSE)</formula>
    </cfRule>
  </conditionalFormatting>
  <conditionalFormatting sqref="FI81">
    <cfRule type="expression" dxfId="4075" priority="9065">
      <formula>IF(FI82=TRUE,TRUE,FALSE)</formula>
    </cfRule>
  </conditionalFormatting>
  <conditionalFormatting sqref="FI83">
    <cfRule type="expression" dxfId="4074" priority="8969">
      <formula>IF(FI84=TRUE,TRUE,FALSE)</formula>
    </cfRule>
  </conditionalFormatting>
  <conditionalFormatting sqref="FI85">
    <cfRule type="expression" dxfId="4073" priority="8121">
      <formula>IF(FI86=TRUE,TRUE,FALSE)</formula>
    </cfRule>
  </conditionalFormatting>
  <conditionalFormatting sqref="FI87">
    <cfRule type="expression" dxfId="4072" priority="8025">
      <formula>IF(FI88=TRUE,TRUE,FALSE)</formula>
    </cfRule>
  </conditionalFormatting>
  <conditionalFormatting sqref="FI89">
    <cfRule type="expression" dxfId="4071" priority="7177">
      <formula>IF(FI90=TRUE,TRUE,FALSE)</formula>
    </cfRule>
  </conditionalFormatting>
  <conditionalFormatting sqref="FI91">
    <cfRule type="expression" dxfId="4070" priority="7081">
      <formula>IF(FI92=TRUE,TRUE,FALSE)</formula>
    </cfRule>
    <cfRule type="expression" dxfId="4069" priority="7080">
      <formula>IF(OR(FI$39="S / VC-Lot",FI$39="ST-Lot",FI$39="PT1",FI$39="PT2",FI$39="SOP",FI$39="SOP + 90 days"),TRUE,FALSE)</formula>
    </cfRule>
  </conditionalFormatting>
  <conditionalFormatting sqref="FI93">
    <cfRule type="expression" dxfId="4068" priority="6233">
      <formula>IF(FI94=TRUE,TRUE,FALSE)</formula>
    </cfRule>
  </conditionalFormatting>
  <conditionalFormatting sqref="FI95">
    <cfRule type="expression" dxfId="4067" priority="6137">
      <formula>IF(FI96=TRUE,TRUE,FALSE)</formula>
    </cfRule>
    <cfRule type="expression" dxfId="4066" priority="6136">
      <formula>IF(OR(FI$39="S / VC-Lot",FI$39="ST-Lot",FI$39="PT1",FI$39="PT2",FI$39="SOP",FI$39="SOP + 90 days"),TRUE,FALSE)</formula>
    </cfRule>
  </conditionalFormatting>
  <conditionalFormatting sqref="FI97">
    <cfRule type="expression" dxfId="4065" priority="5289">
      <formula>IF(FI98=TRUE,TRUE,FALSE)</formula>
    </cfRule>
  </conditionalFormatting>
  <conditionalFormatting sqref="FI99">
    <cfRule type="expression" dxfId="4064" priority="5192">
      <formula>IF(OR(FI$39="S / VC-Lot",FI$39="ST-Lot",FI$39="PT1",FI$39="PT2",FI$39="SOP",FI$39="SOP + 90 days"),TRUE,FALSE)</formula>
    </cfRule>
    <cfRule type="expression" dxfId="4063" priority="5193">
      <formula>IF(FI100=TRUE,TRUE,FALSE)</formula>
    </cfRule>
  </conditionalFormatting>
  <conditionalFormatting sqref="FI101">
    <cfRule type="expression" dxfId="4062" priority="4345">
      <formula>IF(FI102=TRUE,TRUE,FALSE)</formula>
    </cfRule>
  </conditionalFormatting>
  <conditionalFormatting sqref="FI103">
    <cfRule type="expression" dxfId="4061" priority="4249">
      <formula>IF(FI104=TRUE,TRUE,FALSE)</formula>
    </cfRule>
    <cfRule type="expression" dxfId="4060" priority="4248">
      <formula>IF(OR(FI$39="S / VC-Lot",FI$39="ST-Lot",FI$39="PT1",FI$39="PT2",FI$39="SOP",FI$39="SOP + 90 days"),TRUE,FALSE)</formula>
    </cfRule>
  </conditionalFormatting>
  <conditionalFormatting sqref="FI105">
    <cfRule type="expression" dxfId="4059" priority="3401">
      <formula>IF(FI106=TRUE,TRUE,FALSE)</formula>
    </cfRule>
  </conditionalFormatting>
  <conditionalFormatting sqref="FI107">
    <cfRule type="expression" dxfId="4058" priority="3305">
      <formula>IF(FI108=TRUE,TRUE,FALSE)</formula>
    </cfRule>
    <cfRule type="expression" dxfId="4057" priority="3304">
      <formula>IF(OR(FI$39="S / VC-Lot",FI$39="ST-Lot",FI$39="PT1",FI$39="PT2",FI$39="SOP",FI$39="SOP + 90 days"),TRUE,FALSE)</formula>
    </cfRule>
  </conditionalFormatting>
  <conditionalFormatting sqref="FI109">
    <cfRule type="expression" dxfId="4056" priority="2457">
      <formula>IF(FI110=TRUE,TRUE,FALSE)</formula>
    </cfRule>
  </conditionalFormatting>
  <conditionalFormatting sqref="FI111">
    <cfRule type="expression" dxfId="4055" priority="2361">
      <formula>IF(FI112=TRUE,TRUE,FALSE)</formula>
    </cfRule>
    <cfRule type="expression" dxfId="4054" priority="2360">
      <formula>IF(OR(FI$39="S / VC-Lot",FI$39="ST-Lot",FI$39="PT1",FI$39="PT2",FI$39="SOP",FI$39="SOP + 90 days"),TRUE,FALSE)</formula>
    </cfRule>
  </conditionalFormatting>
  <conditionalFormatting sqref="FI113">
    <cfRule type="expression" dxfId="4053" priority="937">
      <formula>IF(FI114=TRUE,TRUE,FALSE)</formula>
    </cfRule>
  </conditionalFormatting>
  <conditionalFormatting sqref="FI115">
    <cfRule type="expression" dxfId="4052" priority="841">
      <formula>IF(FI116=TRUE,TRUE,FALSE)</formula>
    </cfRule>
    <cfRule type="expression" dxfId="4051" priority="840">
      <formula>IF(OR(FI$39="S / VC-Lot",FI$39="ST-Lot",FI$39="PT1",FI$39="PT2",FI$39="SOP",FI$39="SOP + 90 days"),TRUE,FALSE)</formula>
    </cfRule>
  </conditionalFormatting>
  <conditionalFormatting sqref="FI117">
    <cfRule type="expression" dxfId="4050" priority="745">
      <formula>IF(FI118=TRUE,TRUE,FALSE)</formula>
    </cfRule>
  </conditionalFormatting>
  <conditionalFormatting sqref="FI119">
    <cfRule type="expression" dxfId="4049" priority="648">
      <formula>IF(OR(FI$39="S / VC-Lot",FI$39="ST-Lot",FI$39="PT1",FI$39="PT2",FI$39="SOP",FI$39="SOP + 90 days"),TRUE,FALSE)</formula>
    </cfRule>
    <cfRule type="expression" dxfId="4048" priority="649">
      <formula>IF(FI120=TRUE,TRUE,FALSE)</formula>
    </cfRule>
  </conditionalFormatting>
  <conditionalFormatting sqref="FJ45">
    <cfRule type="expression" dxfId="4047" priority="17559">
      <formula>IF(FJ46=TRUE,TRUE,FALSE)</formula>
    </cfRule>
  </conditionalFormatting>
  <conditionalFormatting sqref="FJ47">
    <cfRule type="expression" dxfId="4046" priority="17463">
      <formula>IF(FJ48=TRUE,TRUE,FALSE)</formula>
    </cfRule>
  </conditionalFormatting>
  <conditionalFormatting sqref="FJ49">
    <cfRule type="expression" dxfId="4045" priority="16615">
      <formula>IF(FJ50=TRUE,TRUE,FALSE)</formula>
    </cfRule>
  </conditionalFormatting>
  <conditionalFormatting sqref="FJ51">
    <cfRule type="expression" dxfId="4044" priority="16519">
      <formula>IF(FJ52=TRUE,TRUE,FALSE)</formula>
    </cfRule>
  </conditionalFormatting>
  <conditionalFormatting sqref="FJ53">
    <cfRule type="expression" dxfId="4043" priority="15671">
      <formula>IF(FJ54=TRUE,TRUE,FALSE)</formula>
    </cfRule>
  </conditionalFormatting>
  <conditionalFormatting sqref="FJ55">
    <cfRule type="expression" dxfId="4042" priority="15575">
      <formula>IF(FJ56=TRUE,TRUE,FALSE)</formula>
    </cfRule>
  </conditionalFormatting>
  <conditionalFormatting sqref="FJ57">
    <cfRule type="expression" dxfId="4041" priority="14727">
      <formula>IF(FJ58=TRUE,TRUE,FALSE)</formula>
    </cfRule>
  </conditionalFormatting>
  <conditionalFormatting sqref="FJ59">
    <cfRule type="expression" dxfId="4040" priority="14631">
      <formula>IF(FJ60=TRUE,TRUE,FALSE)</formula>
    </cfRule>
  </conditionalFormatting>
  <conditionalFormatting sqref="FJ61">
    <cfRule type="expression" dxfId="4039" priority="13783">
      <formula>IF(FJ62=TRUE,TRUE,FALSE)</formula>
    </cfRule>
  </conditionalFormatting>
  <conditionalFormatting sqref="FJ63">
    <cfRule type="expression" dxfId="4038" priority="13687">
      <formula>IF(FJ64=TRUE,TRUE,FALSE)</formula>
    </cfRule>
  </conditionalFormatting>
  <conditionalFormatting sqref="FJ65">
    <cfRule type="expression" dxfId="4037" priority="12839">
      <formula>IF(FJ66=TRUE,TRUE,FALSE)</formula>
    </cfRule>
  </conditionalFormatting>
  <conditionalFormatting sqref="FJ67">
    <cfRule type="expression" dxfId="4036" priority="12743">
      <formula>IF(FJ68=TRUE,TRUE,FALSE)</formula>
    </cfRule>
  </conditionalFormatting>
  <conditionalFormatting sqref="FJ69">
    <cfRule type="expression" dxfId="4035" priority="11895">
      <formula>IF(FJ70=TRUE,TRUE,FALSE)</formula>
    </cfRule>
  </conditionalFormatting>
  <conditionalFormatting sqref="FJ71">
    <cfRule type="expression" dxfId="4034" priority="11799">
      <formula>IF(FJ72=TRUE,TRUE,FALSE)</formula>
    </cfRule>
  </conditionalFormatting>
  <conditionalFormatting sqref="FJ73">
    <cfRule type="expression" dxfId="4033" priority="10951">
      <formula>IF(FJ74=TRUE,TRUE,FALSE)</formula>
    </cfRule>
  </conditionalFormatting>
  <conditionalFormatting sqref="FJ75">
    <cfRule type="expression" dxfId="4032" priority="10855">
      <formula>IF(FJ76=TRUE,TRUE,FALSE)</formula>
    </cfRule>
  </conditionalFormatting>
  <conditionalFormatting sqref="FJ77">
    <cfRule type="expression" dxfId="4031" priority="10007">
      <formula>IF(FJ78=TRUE,TRUE,FALSE)</formula>
    </cfRule>
  </conditionalFormatting>
  <conditionalFormatting sqref="FJ79">
    <cfRule type="expression" dxfId="4030" priority="9911">
      <formula>IF(FJ80=TRUE,TRUE,FALSE)</formula>
    </cfRule>
  </conditionalFormatting>
  <conditionalFormatting sqref="FJ81">
    <cfRule type="expression" dxfId="4029" priority="9063">
      <formula>IF(FJ82=TRUE,TRUE,FALSE)</formula>
    </cfRule>
  </conditionalFormatting>
  <conditionalFormatting sqref="FJ83">
    <cfRule type="expression" dxfId="4028" priority="8967">
      <formula>IF(FJ84=TRUE,TRUE,FALSE)</formula>
    </cfRule>
  </conditionalFormatting>
  <conditionalFormatting sqref="FJ85">
    <cfRule type="expression" dxfId="4027" priority="8119">
      <formula>IF(FJ86=TRUE,TRUE,FALSE)</formula>
    </cfRule>
  </conditionalFormatting>
  <conditionalFormatting sqref="FJ87">
    <cfRule type="expression" dxfId="4026" priority="8023">
      <formula>IF(FJ88=TRUE,TRUE,FALSE)</formula>
    </cfRule>
  </conditionalFormatting>
  <conditionalFormatting sqref="FJ89">
    <cfRule type="expression" dxfId="4025" priority="7175">
      <formula>IF(FJ90=TRUE,TRUE,FALSE)</formula>
    </cfRule>
  </conditionalFormatting>
  <conditionalFormatting sqref="FJ91">
    <cfRule type="expression" dxfId="4024" priority="7079">
      <formula>IF(FJ92=TRUE,TRUE,FALSE)</formula>
    </cfRule>
    <cfRule type="expression" dxfId="4023" priority="7078">
      <formula>IF(OR(FJ$39="S / VC-Lot",FJ$39="ST-Lot",FJ$39="PT1",FJ$39="PT2",FJ$39="SOP",FJ$39="SOP + 90 days"),TRUE,FALSE)</formula>
    </cfRule>
  </conditionalFormatting>
  <conditionalFormatting sqref="FJ93">
    <cfRule type="expression" dxfId="4022" priority="6231">
      <formula>IF(FJ94=TRUE,TRUE,FALSE)</formula>
    </cfRule>
  </conditionalFormatting>
  <conditionalFormatting sqref="FJ95">
    <cfRule type="expression" dxfId="4021" priority="6134">
      <formula>IF(OR(FJ$39="S / VC-Lot",FJ$39="ST-Lot",FJ$39="PT1",FJ$39="PT2",FJ$39="SOP",FJ$39="SOP + 90 days"),TRUE,FALSE)</formula>
    </cfRule>
    <cfRule type="expression" dxfId="4020" priority="6135">
      <formula>IF(FJ96=TRUE,TRUE,FALSE)</formula>
    </cfRule>
  </conditionalFormatting>
  <conditionalFormatting sqref="FJ97">
    <cfRule type="expression" dxfId="4019" priority="5287">
      <formula>IF(FJ98=TRUE,TRUE,FALSE)</formula>
    </cfRule>
  </conditionalFormatting>
  <conditionalFormatting sqref="FJ99">
    <cfRule type="expression" dxfId="4018" priority="5191">
      <formula>IF(FJ100=TRUE,TRUE,FALSE)</formula>
    </cfRule>
    <cfRule type="expression" dxfId="4017" priority="5190">
      <formula>IF(OR(FJ$39="S / VC-Lot",FJ$39="ST-Lot",FJ$39="PT1",FJ$39="PT2",FJ$39="SOP",FJ$39="SOP + 90 days"),TRUE,FALSE)</formula>
    </cfRule>
  </conditionalFormatting>
  <conditionalFormatting sqref="FJ101">
    <cfRule type="expression" dxfId="4016" priority="4343">
      <formula>IF(FJ102=TRUE,TRUE,FALSE)</formula>
    </cfRule>
  </conditionalFormatting>
  <conditionalFormatting sqref="FJ103">
    <cfRule type="expression" dxfId="4015" priority="4247">
      <formula>IF(FJ104=TRUE,TRUE,FALSE)</formula>
    </cfRule>
    <cfRule type="expression" dxfId="4014" priority="4246">
      <formula>IF(OR(FJ$39="S / VC-Lot",FJ$39="ST-Lot",FJ$39="PT1",FJ$39="PT2",FJ$39="SOP",FJ$39="SOP + 90 days"),TRUE,FALSE)</formula>
    </cfRule>
  </conditionalFormatting>
  <conditionalFormatting sqref="FJ105">
    <cfRule type="expression" dxfId="4013" priority="3399">
      <formula>IF(FJ106=TRUE,TRUE,FALSE)</formula>
    </cfRule>
  </conditionalFormatting>
  <conditionalFormatting sqref="FJ107">
    <cfRule type="expression" dxfId="4012" priority="3303">
      <formula>IF(FJ108=TRUE,TRUE,FALSE)</formula>
    </cfRule>
    <cfRule type="expression" dxfId="4011" priority="3302">
      <formula>IF(OR(FJ$39="S / VC-Lot",FJ$39="ST-Lot",FJ$39="PT1",FJ$39="PT2",FJ$39="SOP",FJ$39="SOP + 90 days"),TRUE,FALSE)</formula>
    </cfRule>
  </conditionalFormatting>
  <conditionalFormatting sqref="FJ109">
    <cfRule type="expression" dxfId="4010" priority="2455">
      <formula>IF(FJ110=TRUE,TRUE,FALSE)</formula>
    </cfRule>
  </conditionalFormatting>
  <conditionalFormatting sqref="FJ111">
    <cfRule type="expression" dxfId="4009" priority="2359">
      <formula>IF(FJ112=TRUE,TRUE,FALSE)</formula>
    </cfRule>
    <cfRule type="expression" dxfId="4008" priority="2358">
      <formula>IF(OR(FJ$39="S / VC-Lot",FJ$39="ST-Lot",FJ$39="PT1",FJ$39="PT2",FJ$39="SOP",FJ$39="SOP + 90 days"),TRUE,FALSE)</formula>
    </cfRule>
  </conditionalFormatting>
  <conditionalFormatting sqref="FJ113">
    <cfRule type="expression" dxfId="4007" priority="935">
      <formula>IF(FJ114=TRUE,TRUE,FALSE)</formula>
    </cfRule>
  </conditionalFormatting>
  <conditionalFormatting sqref="FJ115">
    <cfRule type="expression" dxfId="4006" priority="838">
      <formula>IF(OR(FJ$39="S / VC-Lot",FJ$39="ST-Lot",FJ$39="PT1",FJ$39="PT2",FJ$39="SOP",FJ$39="SOP + 90 days"),TRUE,FALSE)</formula>
    </cfRule>
    <cfRule type="expression" dxfId="4005" priority="839">
      <formula>IF(FJ116=TRUE,TRUE,FALSE)</formula>
    </cfRule>
  </conditionalFormatting>
  <conditionalFormatting sqref="FJ117">
    <cfRule type="expression" dxfId="4004" priority="743">
      <formula>IF(FJ118=TRUE,TRUE,FALSE)</formula>
    </cfRule>
  </conditionalFormatting>
  <conditionalFormatting sqref="FJ119">
    <cfRule type="expression" dxfId="4003" priority="647">
      <formula>IF(FJ120=TRUE,TRUE,FALSE)</formula>
    </cfRule>
    <cfRule type="expression" dxfId="4002" priority="646">
      <formula>IF(OR(FJ$39="S / VC-Lot",FJ$39="ST-Lot",FJ$39="PT1",FJ$39="PT2",FJ$39="SOP",FJ$39="SOP + 90 days"),TRUE,FALSE)</formula>
    </cfRule>
  </conditionalFormatting>
  <conditionalFormatting sqref="FK45">
    <cfRule type="expression" dxfId="4001" priority="17557">
      <formula>IF(FK46=TRUE,TRUE,FALSE)</formula>
    </cfRule>
  </conditionalFormatting>
  <conditionalFormatting sqref="FK47">
    <cfRule type="expression" dxfId="4000" priority="17461">
      <formula>IF(FK48=TRUE,TRUE,FALSE)</formula>
    </cfRule>
  </conditionalFormatting>
  <conditionalFormatting sqref="FK49">
    <cfRule type="expression" dxfId="3999" priority="16613">
      <formula>IF(FK50=TRUE,TRUE,FALSE)</formula>
    </cfRule>
  </conditionalFormatting>
  <conditionalFormatting sqref="FK51">
    <cfRule type="expression" dxfId="3998" priority="16517">
      <formula>IF(FK52=TRUE,TRUE,FALSE)</formula>
    </cfRule>
  </conditionalFormatting>
  <conditionalFormatting sqref="FK53">
    <cfRule type="expression" dxfId="3997" priority="15669">
      <formula>IF(FK54=TRUE,TRUE,FALSE)</formula>
    </cfRule>
  </conditionalFormatting>
  <conditionalFormatting sqref="FK55">
    <cfRule type="expression" dxfId="3996" priority="15573">
      <formula>IF(FK56=TRUE,TRUE,FALSE)</formula>
    </cfRule>
  </conditionalFormatting>
  <conditionalFormatting sqref="FK57">
    <cfRule type="expression" dxfId="3995" priority="14725">
      <formula>IF(FK58=TRUE,TRUE,FALSE)</formula>
    </cfRule>
  </conditionalFormatting>
  <conditionalFormatting sqref="FK59">
    <cfRule type="expression" dxfId="3994" priority="14629">
      <formula>IF(FK60=TRUE,TRUE,FALSE)</formula>
    </cfRule>
  </conditionalFormatting>
  <conditionalFormatting sqref="FK61">
    <cfRule type="expression" dxfId="3993" priority="13781">
      <formula>IF(FK62=TRUE,TRUE,FALSE)</formula>
    </cfRule>
  </conditionalFormatting>
  <conditionalFormatting sqref="FK63">
    <cfRule type="expression" dxfId="3992" priority="13685">
      <formula>IF(FK64=TRUE,TRUE,FALSE)</formula>
    </cfRule>
  </conditionalFormatting>
  <conditionalFormatting sqref="FK65">
    <cfRule type="expression" dxfId="3991" priority="12837">
      <formula>IF(FK66=TRUE,TRUE,FALSE)</formula>
    </cfRule>
  </conditionalFormatting>
  <conditionalFormatting sqref="FK67">
    <cfRule type="expression" dxfId="3990" priority="12741">
      <formula>IF(FK68=TRUE,TRUE,FALSE)</formula>
    </cfRule>
  </conditionalFormatting>
  <conditionalFormatting sqref="FK69">
    <cfRule type="expression" dxfId="3989" priority="11893">
      <formula>IF(FK70=TRUE,TRUE,FALSE)</formula>
    </cfRule>
  </conditionalFormatting>
  <conditionalFormatting sqref="FK71">
    <cfRule type="expression" dxfId="3988" priority="11797">
      <formula>IF(FK72=TRUE,TRUE,FALSE)</formula>
    </cfRule>
  </conditionalFormatting>
  <conditionalFormatting sqref="FK73">
    <cfRule type="expression" dxfId="3987" priority="10949">
      <formula>IF(FK74=TRUE,TRUE,FALSE)</formula>
    </cfRule>
  </conditionalFormatting>
  <conditionalFormatting sqref="FK75">
    <cfRule type="expression" dxfId="3986" priority="10853">
      <formula>IF(FK76=TRUE,TRUE,FALSE)</formula>
    </cfRule>
  </conditionalFormatting>
  <conditionalFormatting sqref="FK77">
    <cfRule type="expression" dxfId="3985" priority="10005">
      <formula>IF(FK78=TRUE,TRUE,FALSE)</formula>
    </cfRule>
  </conditionalFormatting>
  <conditionalFormatting sqref="FK79">
    <cfRule type="expression" dxfId="3984" priority="9909">
      <formula>IF(FK80=TRUE,TRUE,FALSE)</formula>
    </cfRule>
  </conditionalFormatting>
  <conditionalFormatting sqref="FK81">
    <cfRule type="expression" dxfId="3983" priority="9061">
      <formula>IF(FK82=TRUE,TRUE,FALSE)</formula>
    </cfRule>
  </conditionalFormatting>
  <conditionalFormatting sqref="FK83">
    <cfRule type="expression" dxfId="3982" priority="8965">
      <formula>IF(FK84=TRUE,TRUE,FALSE)</formula>
    </cfRule>
  </conditionalFormatting>
  <conditionalFormatting sqref="FK85">
    <cfRule type="expression" dxfId="3981" priority="8117">
      <formula>IF(FK86=TRUE,TRUE,FALSE)</formula>
    </cfRule>
  </conditionalFormatting>
  <conditionalFormatting sqref="FK87">
    <cfRule type="expression" dxfId="3980" priority="8021">
      <formula>IF(FK88=TRUE,TRUE,FALSE)</formula>
    </cfRule>
  </conditionalFormatting>
  <conditionalFormatting sqref="FK89">
    <cfRule type="expression" dxfId="3979" priority="7173">
      <formula>IF(FK90=TRUE,TRUE,FALSE)</formula>
    </cfRule>
  </conditionalFormatting>
  <conditionalFormatting sqref="FK91">
    <cfRule type="expression" dxfId="3978" priority="7076">
      <formula>IF(OR(FK$39="S / VC-Lot",FK$39="ST-Lot",FK$39="PT1",FK$39="PT2",FK$39="SOP",FK$39="SOP + 90 days"),TRUE,FALSE)</formula>
    </cfRule>
    <cfRule type="expression" dxfId="3977" priority="7077">
      <formula>IF(FK92=TRUE,TRUE,FALSE)</formula>
    </cfRule>
  </conditionalFormatting>
  <conditionalFormatting sqref="FK93">
    <cfRule type="expression" dxfId="3976" priority="6229">
      <formula>IF(FK94=TRUE,TRUE,FALSE)</formula>
    </cfRule>
  </conditionalFormatting>
  <conditionalFormatting sqref="FK95">
    <cfRule type="expression" dxfId="3975" priority="6132">
      <formula>IF(OR(FK$39="S / VC-Lot",FK$39="ST-Lot",FK$39="PT1",FK$39="PT2",FK$39="SOP",FK$39="SOP + 90 days"),TRUE,FALSE)</formula>
    </cfRule>
    <cfRule type="expression" dxfId="3974" priority="6133">
      <formula>IF(FK96=TRUE,TRUE,FALSE)</formula>
    </cfRule>
  </conditionalFormatting>
  <conditionalFormatting sqref="FK97">
    <cfRule type="expression" dxfId="3973" priority="5285">
      <formula>IF(FK98=TRUE,TRUE,FALSE)</formula>
    </cfRule>
  </conditionalFormatting>
  <conditionalFormatting sqref="FK99">
    <cfRule type="expression" dxfId="3972" priority="5188">
      <formula>IF(OR(FK$39="S / VC-Lot",FK$39="ST-Lot",FK$39="PT1",FK$39="PT2",FK$39="SOP",FK$39="SOP + 90 days"),TRUE,FALSE)</formula>
    </cfRule>
    <cfRule type="expression" dxfId="3971" priority="5189">
      <formula>IF(FK100=TRUE,TRUE,FALSE)</formula>
    </cfRule>
  </conditionalFormatting>
  <conditionalFormatting sqref="FK101">
    <cfRule type="expression" dxfId="3970" priority="4341">
      <formula>IF(FK102=TRUE,TRUE,FALSE)</formula>
    </cfRule>
  </conditionalFormatting>
  <conditionalFormatting sqref="FK103">
    <cfRule type="expression" dxfId="3969" priority="4245">
      <formula>IF(FK104=TRUE,TRUE,FALSE)</formula>
    </cfRule>
    <cfRule type="expression" dxfId="3968" priority="4244">
      <formula>IF(OR(FK$39="S / VC-Lot",FK$39="ST-Lot",FK$39="PT1",FK$39="PT2",FK$39="SOP",FK$39="SOP + 90 days"),TRUE,FALSE)</formula>
    </cfRule>
  </conditionalFormatting>
  <conditionalFormatting sqref="FK105">
    <cfRule type="expression" dxfId="3967" priority="3397">
      <formula>IF(FK106=TRUE,TRUE,FALSE)</formula>
    </cfRule>
  </conditionalFormatting>
  <conditionalFormatting sqref="FK107">
    <cfRule type="expression" dxfId="3966" priority="3300">
      <formula>IF(OR(FK$39="S / VC-Lot",FK$39="ST-Lot",FK$39="PT1",FK$39="PT2",FK$39="SOP",FK$39="SOP + 90 days"),TRUE,FALSE)</formula>
    </cfRule>
    <cfRule type="expression" dxfId="3965" priority="3301">
      <formula>IF(FK108=TRUE,TRUE,FALSE)</formula>
    </cfRule>
  </conditionalFormatting>
  <conditionalFormatting sqref="FK109">
    <cfRule type="expression" dxfId="3964" priority="2453">
      <formula>IF(FK110=TRUE,TRUE,FALSE)</formula>
    </cfRule>
  </conditionalFormatting>
  <conditionalFormatting sqref="FK111">
    <cfRule type="expression" dxfId="3963" priority="2357">
      <formula>IF(FK112=TRUE,TRUE,FALSE)</formula>
    </cfRule>
    <cfRule type="expression" dxfId="3962" priority="2356">
      <formula>IF(OR(FK$39="S / VC-Lot",FK$39="ST-Lot",FK$39="PT1",FK$39="PT2",FK$39="SOP",FK$39="SOP + 90 days"),TRUE,FALSE)</formula>
    </cfRule>
  </conditionalFormatting>
  <conditionalFormatting sqref="FK113">
    <cfRule type="expression" dxfId="3961" priority="933">
      <formula>IF(FK114=TRUE,TRUE,FALSE)</formula>
    </cfRule>
  </conditionalFormatting>
  <conditionalFormatting sqref="FK115">
    <cfRule type="expression" dxfId="3960" priority="836">
      <formula>IF(OR(FK$39="S / VC-Lot",FK$39="ST-Lot",FK$39="PT1",FK$39="PT2",FK$39="SOP",FK$39="SOP + 90 days"),TRUE,FALSE)</formula>
    </cfRule>
    <cfRule type="expression" dxfId="3959" priority="837">
      <formula>IF(FK116=TRUE,TRUE,FALSE)</formula>
    </cfRule>
  </conditionalFormatting>
  <conditionalFormatting sqref="FK117">
    <cfRule type="expression" dxfId="3958" priority="741">
      <formula>IF(FK118=TRUE,TRUE,FALSE)</formula>
    </cfRule>
  </conditionalFormatting>
  <conditionalFormatting sqref="FK119">
    <cfRule type="expression" dxfId="3957" priority="645">
      <formula>IF(FK120=TRUE,TRUE,FALSE)</formula>
    </cfRule>
    <cfRule type="expression" dxfId="3956" priority="644">
      <formula>IF(OR(FK$39="S / VC-Lot",FK$39="ST-Lot",FK$39="PT1",FK$39="PT2",FK$39="SOP",FK$39="SOP + 90 days"),TRUE,FALSE)</formula>
    </cfRule>
  </conditionalFormatting>
  <conditionalFormatting sqref="FL45">
    <cfRule type="expression" dxfId="3955" priority="17555">
      <formula>IF(FL46=TRUE,TRUE,FALSE)</formula>
    </cfRule>
  </conditionalFormatting>
  <conditionalFormatting sqref="FL47">
    <cfRule type="expression" dxfId="3954" priority="17459">
      <formula>IF(FL48=TRUE,TRUE,FALSE)</formula>
    </cfRule>
  </conditionalFormatting>
  <conditionalFormatting sqref="FL49">
    <cfRule type="expression" dxfId="3953" priority="16611">
      <formula>IF(FL50=TRUE,TRUE,FALSE)</formula>
    </cfRule>
  </conditionalFormatting>
  <conditionalFormatting sqref="FL51">
    <cfRule type="expression" dxfId="3952" priority="16515">
      <formula>IF(FL52=TRUE,TRUE,FALSE)</formula>
    </cfRule>
  </conditionalFormatting>
  <conditionalFormatting sqref="FL53">
    <cfRule type="expression" dxfId="3951" priority="15667">
      <formula>IF(FL54=TRUE,TRUE,FALSE)</formula>
    </cfRule>
  </conditionalFormatting>
  <conditionalFormatting sqref="FL55">
    <cfRule type="expression" dxfId="3950" priority="15571">
      <formula>IF(FL56=TRUE,TRUE,FALSE)</formula>
    </cfRule>
  </conditionalFormatting>
  <conditionalFormatting sqref="FL57">
    <cfRule type="expression" dxfId="3949" priority="14723">
      <formula>IF(FL58=TRUE,TRUE,FALSE)</formula>
    </cfRule>
  </conditionalFormatting>
  <conditionalFormatting sqref="FL59">
    <cfRule type="expression" dxfId="3948" priority="14627">
      <formula>IF(FL60=TRUE,TRUE,FALSE)</formula>
    </cfRule>
  </conditionalFormatting>
  <conditionalFormatting sqref="FL61">
    <cfRule type="expression" dxfId="3947" priority="13779">
      <formula>IF(FL62=TRUE,TRUE,FALSE)</formula>
    </cfRule>
  </conditionalFormatting>
  <conditionalFormatting sqref="FL63">
    <cfRule type="expression" dxfId="3946" priority="13683">
      <formula>IF(FL64=TRUE,TRUE,FALSE)</formula>
    </cfRule>
  </conditionalFormatting>
  <conditionalFormatting sqref="FL65">
    <cfRule type="expression" dxfId="3945" priority="12835">
      <formula>IF(FL66=TRUE,TRUE,FALSE)</formula>
    </cfRule>
  </conditionalFormatting>
  <conditionalFormatting sqref="FL67">
    <cfRule type="expression" dxfId="3944" priority="12739">
      <formula>IF(FL68=TRUE,TRUE,FALSE)</formula>
    </cfRule>
  </conditionalFormatting>
  <conditionalFormatting sqref="FL69">
    <cfRule type="expression" dxfId="3943" priority="11891">
      <formula>IF(FL70=TRUE,TRUE,FALSE)</formula>
    </cfRule>
  </conditionalFormatting>
  <conditionalFormatting sqref="FL71">
    <cfRule type="expression" dxfId="3942" priority="11795">
      <formula>IF(FL72=TRUE,TRUE,FALSE)</formula>
    </cfRule>
  </conditionalFormatting>
  <conditionalFormatting sqref="FL73">
    <cfRule type="expression" dxfId="3941" priority="10947">
      <formula>IF(FL74=TRUE,TRUE,FALSE)</formula>
    </cfRule>
  </conditionalFormatting>
  <conditionalFormatting sqref="FL75">
    <cfRule type="expression" dxfId="3940" priority="10851">
      <formula>IF(FL76=TRUE,TRUE,FALSE)</formula>
    </cfRule>
  </conditionalFormatting>
  <conditionalFormatting sqref="FL77">
    <cfRule type="expression" dxfId="3939" priority="10003">
      <formula>IF(FL78=TRUE,TRUE,FALSE)</formula>
    </cfRule>
  </conditionalFormatting>
  <conditionalFormatting sqref="FL79">
    <cfRule type="expression" dxfId="3938" priority="9907">
      <formula>IF(FL80=TRUE,TRUE,FALSE)</formula>
    </cfRule>
  </conditionalFormatting>
  <conditionalFormatting sqref="FL81">
    <cfRule type="expression" dxfId="3937" priority="9059">
      <formula>IF(FL82=TRUE,TRUE,FALSE)</formula>
    </cfRule>
  </conditionalFormatting>
  <conditionalFormatting sqref="FL83">
    <cfRule type="expression" dxfId="3936" priority="8963">
      <formula>IF(FL84=TRUE,TRUE,FALSE)</formula>
    </cfRule>
  </conditionalFormatting>
  <conditionalFormatting sqref="FL85">
    <cfRule type="expression" dxfId="3935" priority="8115">
      <formula>IF(FL86=TRUE,TRUE,FALSE)</formula>
    </cfRule>
  </conditionalFormatting>
  <conditionalFormatting sqref="FL87">
    <cfRule type="expression" dxfId="3934" priority="8019">
      <formula>IF(FL88=TRUE,TRUE,FALSE)</formula>
    </cfRule>
  </conditionalFormatting>
  <conditionalFormatting sqref="FL89">
    <cfRule type="expression" dxfId="3933" priority="7171">
      <formula>IF(FL90=TRUE,TRUE,FALSE)</formula>
    </cfRule>
  </conditionalFormatting>
  <conditionalFormatting sqref="FL91">
    <cfRule type="expression" dxfId="3932" priority="7074">
      <formula>IF(OR(FL$39="S / VC-Lot",FL$39="ST-Lot",FL$39="PT1",FL$39="PT2",FL$39="SOP",FL$39="SOP + 90 days"),TRUE,FALSE)</formula>
    </cfRule>
    <cfRule type="expression" dxfId="3931" priority="7075">
      <formula>IF(FL92=TRUE,TRUE,FALSE)</formula>
    </cfRule>
  </conditionalFormatting>
  <conditionalFormatting sqref="FL93">
    <cfRule type="expression" dxfId="3930" priority="6227">
      <formula>IF(FL94=TRUE,TRUE,FALSE)</formula>
    </cfRule>
  </conditionalFormatting>
  <conditionalFormatting sqref="FL95">
    <cfRule type="expression" dxfId="3929" priority="6131">
      <formula>IF(FL96=TRUE,TRUE,FALSE)</formula>
    </cfRule>
    <cfRule type="expression" dxfId="3928" priority="6130">
      <formula>IF(OR(FL$39="S / VC-Lot",FL$39="ST-Lot",FL$39="PT1",FL$39="PT2",FL$39="SOP",FL$39="SOP + 90 days"),TRUE,FALSE)</formula>
    </cfRule>
  </conditionalFormatting>
  <conditionalFormatting sqref="FL97">
    <cfRule type="expression" dxfId="3927" priority="5283">
      <formula>IF(FL98=TRUE,TRUE,FALSE)</formula>
    </cfRule>
  </conditionalFormatting>
  <conditionalFormatting sqref="FL99">
    <cfRule type="expression" dxfId="3926" priority="5186">
      <formula>IF(OR(FL$39="S / VC-Lot",FL$39="ST-Lot",FL$39="PT1",FL$39="PT2",FL$39="SOP",FL$39="SOP + 90 days"),TRUE,FALSE)</formula>
    </cfRule>
    <cfRule type="expression" dxfId="3925" priority="5187">
      <formula>IF(FL100=TRUE,TRUE,FALSE)</formula>
    </cfRule>
  </conditionalFormatting>
  <conditionalFormatting sqref="FL101">
    <cfRule type="expression" dxfId="3924" priority="4339">
      <formula>IF(FL102=TRUE,TRUE,FALSE)</formula>
    </cfRule>
  </conditionalFormatting>
  <conditionalFormatting sqref="FL103">
    <cfRule type="expression" dxfId="3923" priority="4242">
      <formula>IF(OR(FL$39="S / VC-Lot",FL$39="ST-Lot",FL$39="PT1",FL$39="PT2",FL$39="SOP",FL$39="SOP + 90 days"),TRUE,FALSE)</formula>
    </cfRule>
    <cfRule type="expression" dxfId="3922" priority="4243">
      <formula>IF(FL104=TRUE,TRUE,FALSE)</formula>
    </cfRule>
  </conditionalFormatting>
  <conditionalFormatting sqref="FL105">
    <cfRule type="expression" dxfId="3921" priority="3395">
      <formula>IF(FL106=TRUE,TRUE,FALSE)</formula>
    </cfRule>
  </conditionalFormatting>
  <conditionalFormatting sqref="FL107">
    <cfRule type="expression" dxfId="3920" priority="3299">
      <formula>IF(FL108=TRUE,TRUE,FALSE)</formula>
    </cfRule>
    <cfRule type="expression" dxfId="3919" priority="3298">
      <formula>IF(OR(FL$39="S / VC-Lot",FL$39="ST-Lot",FL$39="PT1",FL$39="PT2",FL$39="SOP",FL$39="SOP + 90 days"),TRUE,FALSE)</formula>
    </cfRule>
  </conditionalFormatting>
  <conditionalFormatting sqref="FL109">
    <cfRule type="expression" dxfId="3918" priority="2451">
      <formula>IF(FL110=TRUE,TRUE,FALSE)</formula>
    </cfRule>
  </conditionalFormatting>
  <conditionalFormatting sqref="FL111">
    <cfRule type="expression" dxfId="3917" priority="2355">
      <formula>IF(FL112=TRUE,TRUE,FALSE)</formula>
    </cfRule>
    <cfRule type="expression" dxfId="3916" priority="2354">
      <formula>IF(OR(FL$39="S / VC-Lot",FL$39="ST-Lot",FL$39="PT1",FL$39="PT2",FL$39="SOP",FL$39="SOP + 90 days"),TRUE,FALSE)</formula>
    </cfRule>
  </conditionalFormatting>
  <conditionalFormatting sqref="FL113">
    <cfRule type="expression" dxfId="3915" priority="931">
      <formula>IF(FL114=TRUE,TRUE,FALSE)</formula>
    </cfRule>
  </conditionalFormatting>
  <conditionalFormatting sqref="FL115">
    <cfRule type="expression" dxfId="3914" priority="835">
      <formula>IF(FL116=TRUE,TRUE,FALSE)</formula>
    </cfRule>
    <cfRule type="expression" dxfId="3913" priority="834">
      <formula>IF(OR(FL$39="S / VC-Lot",FL$39="ST-Lot",FL$39="PT1",FL$39="PT2",FL$39="SOP",FL$39="SOP + 90 days"),TRUE,FALSE)</formula>
    </cfRule>
  </conditionalFormatting>
  <conditionalFormatting sqref="FL117">
    <cfRule type="expression" dxfId="3912" priority="739">
      <formula>IF(FL118=TRUE,TRUE,FALSE)</formula>
    </cfRule>
  </conditionalFormatting>
  <conditionalFormatting sqref="FL119">
    <cfRule type="expression" dxfId="3911" priority="643">
      <formula>IF(FL120=TRUE,TRUE,FALSE)</formula>
    </cfRule>
    <cfRule type="expression" dxfId="3910" priority="642">
      <formula>IF(OR(FL$39="S / VC-Lot",FL$39="ST-Lot",FL$39="PT1",FL$39="PT2",FL$39="SOP",FL$39="SOP + 90 days"),TRUE,FALSE)</formula>
    </cfRule>
  </conditionalFormatting>
  <conditionalFormatting sqref="FM45">
    <cfRule type="expression" dxfId="3909" priority="17553">
      <formula>IF(FM46=TRUE,TRUE,FALSE)</formula>
    </cfRule>
  </conditionalFormatting>
  <conditionalFormatting sqref="FM47">
    <cfRule type="expression" dxfId="3908" priority="17457">
      <formula>IF(FM48=TRUE,TRUE,FALSE)</formula>
    </cfRule>
  </conditionalFormatting>
  <conditionalFormatting sqref="FM49">
    <cfRule type="expression" dxfId="3907" priority="16609">
      <formula>IF(FM50=TRUE,TRUE,FALSE)</formula>
    </cfRule>
  </conditionalFormatting>
  <conditionalFormatting sqref="FM51">
    <cfRule type="expression" dxfId="3906" priority="16513">
      <formula>IF(FM52=TRUE,TRUE,FALSE)</formula>
    </cfRule>
  </conditionalFormatting>
  <conditionalFormatting sqref="FM53">
    <cfRule type="expression" dxfId="3905" priority="15665">
      <formula>IF(FM54=TRUE,TRUE,FALSE)</formula>
    </cfRule>
  </conditionalFormatting>
  <conditionalFormatting sqref="FM55">
    <cfRule type="expression" dxfId="3904" priority="15569">
      <formula>IF(FM56=TRUE,TRUE,FALSE)</formula>
    </cfRule>
  </conditionalFormatting>
  <conditionalFormatting sqref="FM57">
    <cfRule type="expression" dxfId="3903" priority="14721">
      <formula>IF(FM58=TRUE,TRUE,FALSE)</formula>
    </cfRule>
  </conditionalFormatting>
  <conditionalFormatting sqref="FM59">
    <cfRule type="expression" dxfId="3902" priority="14625">
      <formula>IF(FM60=TRUE,TRUE,FALSE)</formula>
    </cfRule>
  </conditionalFormatting>
  <conditionalFormatting sqref="FM61">
    <cfRule type="expression" dxfId="3901" priority="13777">
      <formula>IF(FM62=TRUE,TRUE,FALSE)</formula>
    </cfRule>
  </conditionalFormatting>
  <conditionalFormatting sqref="FM63">
    <cfRule type="expression" dxfId="3900" priority="13681">
      <formula>IF(FM64=TRUE,TRUE,FALSE)</formula>
    </cfRule>
  </conditionalFormatting>
  <conditionalFormatting sqref="FM65">
    <cfRule type="expression" dxfId="3899" priority="12833">
      <formula>IF(FM66=TRUE,TRUE,FALSE)</formula>
    </cfRule>
  </conditionalFormatting>
  <conditionalFormatting sqref="FM67">
    <cfRule type="expression" dxfId="3898" priority="12737">
      <formula>IF(FM68=TRUE,TRUE,FALSE)</formula>
    </cfRule>
  </conditionalFormatting>
  <conditionalFormatting sqref="FM69">
    <cfRule type="expression" dxfId="3897" priority="11889">
      <formula>IF(FM70=TRUE,TRUE,FALSE)</formula>
    </cfRule>
  </conditionalFormatting>
  <conditionalFormatting sqref="FM71">
    <cfRule type="expression" dxfId="3896" priority="11793">
      <formula>IF(FM72=TRUE,TRUE,FALSE)</formula>
    </cfRule>
  </conditionalFormatting>
  <conditionalFormatting sqref="FM73">
    <cfRule type="expression" dxfId="3895" priority="10945">
      <formula>IF(FM74=TRUE,TRUE,FALSE)</formula>
    </cfRule>
  </conditionalFormatting>
  <conditionalFormatting sqref="FM75">
    <cfRule type="expression" dxfId="3894" priority="10849">
      <formula>IF(FM76=TRUE,TRUE,FALSE)</formula>
    </cfRule>
  </conditionalFormatting>
  <conditionalFormatting sqref="FM77">
    <cfRule type="expression" dxfId="3893" priority="10001">
      <formula>IF(FM78=TRUE,TRUE,FALSE)</formula>
    </cfRule>
  </conditionalFormatting>
  <conditionalFormatting sqref="FM79">
    <cfRule type="expression" dxfId="3892" priority="9905">
      <formula>IF(FM80=TRUE,TRUE,FALSE)</formula>
    </cfRule>
  </conditionalFormatting>
  <conditionalFormatting sqref="FM81">
    <cfRule type="expression" dxfId="3891" priority="9057">
      <formula>IF(FM82=TRUE,TRUE,FALSE)</formula>
    </cfRule>
  </conditionalFormatting>
  <conditionalFormatting sqref="FM83">
    <cfRule type="expression" dxfId="3890" priority="8961">
      <formula>IF(FM84=TRUE,TRUE,FALSE)</formula>
    </cfRule>
  </conditionalFormatting>
  <conditionalFormatting sqref="FM85">
    <cfRule type="expression" dxfId="3889" priority="8113">
      <formula>IF(FM86=TRUE,TRUE,FALSE)</formula>
    </cfRule>
  </conditionalFormatting>
  <conditionalFormatting sqref="FM87">
    <cfRule type="expression" dxfId="3888" priority="8017">
      <formula>IF(FM88=TRUE,TRUE,FALSE)</formula>
    </cfRule>
  </conditionalFormatting>
  <conditionalFormatting sqref="FM89">
    <cfRule type="expression" dxfId="3887" priority="7169">
      <formula>IF(FM90=TRUE,TRUE,FALSE)</formula>
    </cfRule>
  </conditionalFormatting>
  <conditionalFormatting sqref="FM91">
    <cfRule type="expression" dxfId="3886" priority="7073">
      <formula>IF(FM92=TRUE,TRUE,FALSE)</formula>
    </cfRule>
    <cfRule type="expression" dxfId="3885" priority="7072">
      <formula>IF(OR(FM$39="S / VC-Lot",FM$39="ST-Lot",FM$39="PT1",FM$39="PT2",FM$39="SOP",FM$39="SOP + 90 days"),TRUE,FALSE)</formula>
    </cfRule>
  </conditionalFormatting>
  <conditionalFormatting sqref="FM93">
    <cfRule type="expression" dxfId="3884" priority="6225">
      <formula>IF(FM94=TRUE,TRUE,FALSE)</formula>
    </cfRule>
  </conditionalFormatting>
  <conditionalFormatting sqref="FM95">
    <cfRule type="expression" dxfId="3883" priority="6129">
      <formula>IF(FM96=TRUE,TRUE,FALSE)</formula>
    </cfRule>
    <cfRule type="expression" dxfId="3882" priority="6128">
      <formula>IF(OR(FM$39="S / VC-Lot",FM$39="ST-Lot",FM$39="PT1",FM$39="PT2",FM$39="SOP",FM$39="SOP + 90 days"),TRUE,FALSE)</formula>
    </cfRule>
  </conditionalFormatting>
  <conditionalFormatting sqref="FM97">
    <cfRule type="expression" dxfId="3881" priority="5281">
      <formula>IF(FM98=TRUE,TRUE,FALSE)</formula>
    </cfRule>
  </conditionalFormatting>
  <conditionalFormatting sqref="FM99">
    <cfRule type="expression" dxfId="3880" priority="5185">
      <formula>IF(FM100=TRUE,TRUE,FALSE)</formula>
    </cfRule>
    <cfRule type="expression" dxfId="3879" priority="5184">
      <formula>IF(OR(FM$39="S / VC-Lot",FM$39="ST-Lot",FM$39="PT1",FM$39="PT2",FM$39="SOP",FM$39="SOP + 90 days"),TRUE,FALSE)</formula>
    </cfRule>
  </conditionalFormatting>
  <conditionalFormatting sqref="FM101">
    <cfRule type="expression" dxfId="3878" priority="4337">
      <formula>IF(FM102=TRUE,TRUE,FALSE)</formula>
    </cfRule>
  </conditionalFormatting>
  <conditionalFormatting sqref="FM103">
    <cfRule type="expression" dxfId="3877" priority="4240">
      <formula>IF(OR(FM$39="S / VC-Lot",FM$39="ST-Lot",FM$39="PT1",FM$39="PT2",FM$39="SOP",FM$39="SOP + 90 days"),TRUE,FALSE)</formula>
    </cfRule>
    <cfRule type="expression" dxfId="3876" priority="4241">
      <formula>IF(FM104=TRUE,TRUE,FALSE)</formula>
    </cfRule>
  </conditionalFormatting>
  <conditionalFormatting sqref="FM105">
    <cfRule type="expression" dxfId="3875" priority="3393">
      <formula>IF(FM106=TRUE,TRUE,FALSE)</formula>
    </cfRule>
  </conditionalFormatting>
  <conditionalFormatting sqref="FM107">
    <cfRule type="expression" dxfId="3874" priority="3296">
      <formula>IF(OR(FM$39="S / VC-Lot",FM$39="ST-Lot",FM$39="PT1",FM$39="PT2",FM$39="SOP",FM$39="SOP + 90 days"),TRUE,FALSE)</formula>
    </cfRule>
    <cfRule type="expression" dxfId="3873" priority="3297">
      <formula>IF(FM108=TRUE,TRUE,FALSE)</formula>
    </cfRule>
  </conditionalFormatting>
  <conditionalFormatting sqref="FM109">
    <cfRule type="expression" dxfId="3872" priority="2449">
      <formula>IF(FM110=TRUE,TRUE,FALSE)</formula>
    </cfRule>
  </conditionalFormatting>
  <conditionalFormatting sqref="FM111">
    <cfRule type="expression" dxfId="3871" priority="2353">
      <formula>IF(FM112=TRUE,TRUE,FALSE)</formula>
    </cfRule>
    <cfRule type="expression" dxfId="3870" priority="2352">
      <formula>IF(OR(FM$39="S / VC-Lot",FM$39="ST-Lot",FM$39="PT1",FM$39="PT2",FM$39="SOP",FM$39="SOP + 90 days"),TRUE,FALSE)</formula>
    </cfRule>
  </conditionalFormatting>
  <conditionalFormatting sqref="FM113">
    <cfRule type="expression" dxfId="3869" priority="929">
      <formula>IF(FM114=TRUE,TRUE,FALSE)</formula>
    </cfRule>
  </conditionalFormatting>
  <conditionalFormatting sqref="FM115">
    <cfRule type="expression" dxfId="3868" priority="832">
      <formula>IF(OR(FM$39="S / VC-Lot",FM$39="ST-Lot",FM$39="PT1",FM$39="PT2",FM$39="SOP",FM$39="SOP + 90 days"),TRUE,FALSE)</formula>
    </cfRule>
    <cfRule type="expression" dxfId="3867" priority="833">
      <formula>IF(FM116=TRUE,TRUE,FALSE)</formula>
    </cfRule>
  </conditionalFormatting>
  <conditionalFormatting sqref="FM117">
    <cfRule type="expression" dxfId="3866" priority="737">
      <formula>IF(FM118=TRUE,TRUE,FALSE)</formula>
    </cfRule>
  </conditionalFormatting>
  <conditionalFormatting sqref="FM119">
    <cfRule type="expression" dxfId="3865" priority="641">
      <formula>IF(FM120=TRUE,TRUE,FALSE)</formula>
    </cfRule>
    <cfRule type="expression" dxfId="3864" priority="640">
      <formula>IF(OR(FM$39="S / VC-Lot",FM$39="ST-Lot",FM$39="PT1",FM$39="PT2",FM$39="SOP",FM$39="SOP + 90 days"),TRUE,FALSE)</formula>
    </cfRule>
  </conditionalFormatting>
  <conditionalFormatting sqref="FN45">
    <cfRule type="expression" dxfId="3863" priority="17551">
      <formula>IF(FN46=TRUE,TRUE,FALSE)</formula>
    </cfRule>
  </conditionalFormatting>
  <conditionalFormatting sqref="FN47">
    <cfRule type="expression" dxfId="3862" priority="17455">
      <formula>IF(FN48=TRUE,TRUE,FALSE)</formula>
    </cfRule>
  </conditionalFormatting>
  <conditionalFormatting sqref="FN49">
    <cfRule type="expression" dxfId="3861" priority="16607">
      <formula>IF(FN50=TRUE,TRUE,FALSE)</formula>
    </cfRule>
  </conditionalFormatting>
  <conditionalFormatting sqref="FN51">
    <cfRule type="expression" dxfId="3860" priority="16511">
      <formula>IF(FN52=TRUE,TRUE,FALSE)</formula>
    </cfRule>
  </conditionalFormatting>
  <conditionalFormatting sqref="FN53">
    <cfRule type="expression" dxfId="3859" priority="15663">
      <formula>IF(FN54=TRUE,TRUE,FALSE)</formula>
    </cfRule>
  </conditionalFormatting>
  <conditionalFormatting sqref="FN55">
    <cfRule type="expression" dxfId="3858" priority="15567">
      <formula>IF(FN56=TRUE,TRUE,FALSE)</formula>
    </cfRule>
  </conditionalFormatting>
  <conditionalFormatting sqref="FN57">
    <cfRule type="expression" dxfId="3857" priority="14719">
      <formula>IF(FN58=TRUE,TRUE,FALSE)</formula>
    </cfRule>
  </conditionalFormatting>
  <conditionalFormatting sqref="FN59">
    <cfRule type="expression" dxfId="3856" priority="14623">
      <formula>IF(FN60=TRUE,TRUE,FALSE)</formula>
    </cfRule>
  </conditionalFormatting>
  <conditionalFormatting sqref="FN61">
    <cfRule type="expression" dxfId="3855" priority="13775">
      <formula>IF(FN62=TRUE,TRUE,FALSE)</formula>
    </cfRule>
  </conditionalFormatting>
  <conditionalFormatting sqref="FN63">
    <cfRule type="expression" dxfId="3854" priority="13679">
      <formula>IF(FN64=TRUE,TRUE,FALSE)</formula>
    </cfRule>
  </conditionalFormatting>
  <conditionalFormatting sqref="FN65">
    <cfRule type="expression" dxfId="3853" priority="12831">
      <formula>IF(FN66=TRUE,TRUE,FALSE)</formula>
    </cfRule>
  </conditionalFormatting>
  <conditionalFormatting sqref="FN67">
    <cfRule type="expression" dxfId="3852" priority="12735">
      <formula>IF(FN68=TRUE,TRUE,FALSE)</formula>
    </cfRule>
  </conditionalFormatting>
  <conditionalFormatting sqref="FN69">
    <cfRule type="expression" dxfId="3851" priority="11887">
      <formula>IF(FN70=TRUE,TRUE,FALSE)</formula>
    </cfRule>
  </conditionalFormatting>
  <conditionalFormatting sqref="FN71">
    <cfRule type="expression" dxfId="3850" priority="11791">
      <formula>IF(FN72=TRUE,TRUE,FALSE)</formula>
    </cfRule>
  </conditionalFormatting>
  <conditionalFormatting sqref="FN73">
    <cfRule type="expression" dxfId="3849" priority="10943">
      <formula>IF(FN74=TRUE,TRUE,FALSE)</formula>
    </cfRule>
  </conditionalFormatting>
  <conditionalFormatting sqref="FN75">
    <cfRule type="expression" dxfId="3848" priority="10847">
      <formula>IF(FN76=TRUE,TRUE,FALSE)</formula>
    </cfRule>
  </conditionalFormatting>
  <conditionalFormatting sqref="FN77">
    <cfRule type="expression" dxfId="3847" priority="9999">
      <formula>IF(FN78=TRUE,TRUE,FALSE)</formula>
    </cfRule>
  </conditionalFormatting>
  <conditionalFormatting sqref="FN79">
    <cfRule type="expression" dxfId="3846" priority="9903">
      <formula>IF(FN80=TRUE,TRUE,FALSE)</formula>
    </cfRule>
  </conditionalFormatting>
  <conditionalFormatting sqref="FN81">
    <cfRule type="expression" dxfId="3845" priority="9055">
      <formula>IF(FN82=TRUE,TRUE,FALSE)</formula>
    </cfRule>
  </conditionalFormatting>
  <conditionalFormatting sqref="FN83">
    <cfRule type="expression" dxfId="3844" priority="8959">
      <formula>IF(FN84=TRUE,TRUE,FALSE)</formula>
    </cfRule>
  </conditionalFormatting>
  <conditionalFormatting sqref="FN85">
    <cfRule type="expression" dxfId="3843" priority="8111">
      <formula>IF(FN86=TRUE,TRUE,FALSE)</formula>
    </cfRule>
  </conditionalFormatting>
  <conditionalFormatting sqref="FN87">
    <cfRule type="expression" dxfId="3842" priority="8015">
      <formula>IF(FN88=TRUE,TRUE,FALSE)</formula>
    </cfRule>
  </conditionalFormatting>
  <conditionalFormatting sqref="FN89">
    <cfRule type="expression" dxfId="3841" priority="7167">
      <formula>IF(FN90=TRUE,TRUE,FALSE)</formula>
    </cfRule>
  </conditionalFormatting>
  <conditionalFormatting sqref="FN91">
    <cfRule type="expression" dxfId="3840" priority="7070">
      <formula>IF(OR(FN$39="S / VC-Lot",FN$39="ST-Lot",FN$39="PT1",FN$39="PT2",FN$39="SOP",FN$39="SOP + 90 days"),TRUE,FALSE)</formula>
    </cfRule>
    <cfRule type="expression" dxfId="3839" priority="7071">
      <formula>IF(FN92=TRUE,TRUE,FALSE)</formula>
    </cfRule>
  </conditionalFormatting>
  <conditionalFormatting sqref="FN93">
    <cfRule type="expression" dxfId="3838" priority="6223">
      <formula>IF(FN94=TRUE,TRUE,FALSE)</formula>
    </cfRule>
  </conditionalFormatting>
  <conditionalFormatting sqref="FN95">
    <cfRule type="expression" dxfId="3837" priority="6126">
      <formula>IF(OR(FN$39="S / VC-Lot",FN$39="ST-Lot",FN$39="PT1",FN$39="PT2",FN$39="SOP",FN$39="SOP + 90 days"),TRUE,FALSE)</formula>
    </cfRule>
    <cfRule type="expression" dxfId="3836" priority="6127">
      <formula>IF(FN96=TRUE,TRUE,FALSE)</formula>
    </cfRule>
  </conditionalFormatting>
  <conditionalFormatting sqref="FN97">
    <cfRule type="expression" dxfId="3835" priority="5279">
      <formula>IF(FN98=TRUE,TRUE,FALSE)</formula>
    </cfRule>
  </conditionalFormatting>
  <conditionalFormatting sqref="FN99">
    <cfRule type="expression" dxfId="3834" priority="5182">
      <formula>IF(OR(FN$39="S / VC-Lot",FN$39="ST-Lot",FN$39="PT1",FN$39="PT2",FN$39="SOP",FN$39="SOP + 90 days"),TRUE,FALSE)</formula>
    </cfRule>
    <cfRule type="expression" dxfId="3833" priority="5183">
      <formula>IF(FN100=TRUE,TRUE,FALSE)</formula>
    </cfRule>
  </conditionalFormatting>
  <conditionalFormatting sqref="FN101">
    <cfRule type="expression" dxfId="3832" priority="4335">
      <formula>IF(FN102=TRUE,TRUE,FALSE)</formula>
    </cfRule>
  </conditionalFormatting>
  <conditionalFormatting sqref="FN103">
    <cfRule type="expression" dxfId="3831" priority="4238">
      <formula>IF(OR(FN$39="S / VC-Lot",FN$39="ST-Lot",FN$39="PT1",FN$39="PT2",FN$39="SOP",FN$39="SOP + 90 days"),TRUE,FALSE)</formula>
    </cfRule>
    <cfRule type="expression" dxfId="3830" priority="4239">
      <formula>IF(FN104=TRUE,TRUE,FALSE)</formula>
    </cfRule>
  </conditionalFormatting>
  <conditionalFormatting sqref="FN105">
    <cfRule type="expression" dxfId="3829" priority="3391">
      <formula>IF(FN106=TRUE,TRUE,FALSE)</formula>
    </cfRule>
  </conditionalFormatting>
  <conditionalFormatting sqref="FN107">
    <cfRule type="expression" dxfId="3828" priority="3294">
      <formula>IF(OR(FN$39="S / VC-Lot",FN$39="ST-Lot",FN$39="PT1",FN$39="PT2",FN$39="SOP",FN$39="SOP + 90 days"),TRUE,FALSE)</formula>
    </cfRule>
    <cfRule type="expression" dxfId="3827" priority="3295">
      <formula>IF(FN108=TRUE,TRUE,FALSE)</formula>
    </cfRule>
  </conditionalFormatting>
  <conditionalFormatting sqref="FN109">
    <cfRule type="expression" dxfId="3826" priority="2447">
      <formula>IF(FN110=TRUE,TRUE,FALSE)</formula>
    </cfRule>
  </conditionalFormatting>
  <conditionalFormatting sqref="FN111">
    <cfRule type="expression" dxfId="3825" priority="2351">
      <formula>IF(FN112=TRUE,TRUE,FALSE)</formula>
    </cfRule>
    <cfRule type="expression" dxfId="3824" priority="2350">
      <formula>IF(OR(FN$39="S / VC-Lot",FN$39="ST-Lot",FN$39="PT1",FN$39="PT2",FN$39="SOP",FN$39="SOP + 90 days"),TRUE,FALSE)</formula>
    </cfRule>
  </conditionalFormatting>
  <conditionalFormatting sqref="FN113">
    <cfRule type="expression" dxfId="3823" priority="927">
      <formula>IF(FN114=TRUE,TRUE,FALSE)</formula>
    </cfRule>
  </conditionalFormatting>
  <conditionalFormatting sqref="FN115">
    <cfRule type="expression" dxfId="3822" priority="831">
      <formula>IF(FN116=TRUE,TRUE,FALSE)</formula>
    </cfRule>
    <cfRule type="expression" dxfId="3821" priority="830">
      <formula>IF(OR(FN$39="S / VC-Lot",FN$39="ST-Lot",FN$39="PT1",FN$39="PT2",FN$39="SOP",FN$39="SOP + 90 days"),TRUE,FALSE)</formula>
    </cfRule>
  </conditionalFormatting>
  <conditionalFormatting sqref="FN117">
    <cfRule type="expression" dxfId="3820" priority="735">
      <formula>IF(FN118=TRUE,TRUE,FALSE)</formula>
    </cfRule>
  </conditionalFormatting>
  <conditionalFormatting sqref="FN119">
    <cfRule type="expression" dxfId="3819" priority="638">
      <formula>IF(OR(FN$39="S / VC-Lot",FN$39="ST-Lot",FN$39="PT1",FN$39="PT2",FN$39="SOP",FN$39="SOP + 90 days"),TRUE,FALSE)</formula>
    </cfRule>
    <cfRule type="expression" dxfId="3818" priority="639">
      <formula>IF(FN120=TRUE,TRUE,FALSE)</formula>
    </cfRule>
  </conditionalFormatting>
  <conditionalFormatting sqref="FO45">
    <cfRule type="expression" dxfId="3817" priority="17549">
      <formula>IF(FO46=TRUE,TRUE,FALSE)</formula>
    </cfRule>
  </conditionalFormatting>
  <conditionalFormatting sqref="FO47">
    <cfRule type="expression" dxfId="3816" priority="17453">
      <formula>IF(FO48=TRUE,TRUE,FALSE)</formula>
    </cfRule>
  </conditionalFormatting>
  <conditionalFormatting sqref="FO49">
    <cfRule type="expression" dxfId="3815" priority="16605">
      <formula>IF(FO50=TRUE,TRUE,FALSE)</formula>
    </cfRule>
  </conditionalFormatting>
  <conditionalFormatting sqref="FO51">
    <cfRule type="expression" dxfId="3814" priority="16509">
      <formula>IF(FO52=TRUE,TRUE,FALSE)</formula>
    </cfRule>
  </conditionalFormatting>
  <conditionalFormatting sqref="FO53">
    <cfRule type="expression" dxfId="3813" priority="15661">
      <formula>IF(FO54=TRUE,TRUE,FALSE)</formula>
    </cfRule>
  </conditionalFormatting>
  <conditionalFormatting sqref="FO55">
    <cfRule type="expression" dxfId="3812" priority="15565">
      <formula>IF(FO56=TRUE,TRUE,FALSE)</formula>
    </cfRule>
  </conditionalFormatting>
  <conditionalFormatting sqref="FO57">
    <cfRule type="expression" dxfId="3811" priority="14717">
      <formula>IF(FO58=TRUE,TRUE,FALSE)</formula>
    </cfRule>
  </conditionalFormatting>
  <conditionalFormatting sqref="FO59">
    <cfRule type="expression" dxfId="3810" priority="14621">
      <formula>IF(FO60=TRUE,TRUE,FALSE)</formula>
    </cfRule>
  </conditionalFormatting>
  <conditionalFormatting sqref="FO61">
    <cfRule type="expression" dxfId="3809" priority="13773">
      <formula>IF(FO62=TRUE,TRUE,FALSE)</formula>
    </cfRule>
  </conditionalFormatting>
  <conditionalFormatting sqref="FO63">
    <cfRule type="expression" dxfId="3808" priority="13677">
      <formula>IF(FO64=TRUE,TRUE,FALSE)</formula>
    </cfRule>
  </conditionalFormatting>
  <conditionalFormatting sqref="FO65">
    <cfRule type="expression" dxfId="3807" priority="12829">
      <formula>IF(FO66=TRUE,TRUE,FALSE)</formula>
    </cfRule>
  </conditionalFormatting>
  <conditionalFormatting sqref="FO67">
    <cfRule type="expression" dxfId="3806" priority="12733">
      <formula>IF(FO68=TRUE,TRUE,FALSE)</formula>
    </cfRule>
  </conditionalFormatting>
  <conditionalFormatting sqref="FO69">
    <cfRule type="expression" dxfId="3805" priority="11885">
      <formula>IF(FO70=TRUE,TRUE,FALSE)</formula>
    </cfRule>
  </conditionalFormatting>
  <conditionalFormatting sqref="FO71">
    <cfRule type="expression" dxfId="3804" priority="11789">
      <formula>IF(FO72=TRUE,TRUE,FALSE)</formula>
    </cfRule>
  </conditionalFormatting>
  <conditionalFormatting sqref="FO73">
    <cfRule type="expression" dxfId="3803" priority="10941">
      <formula>IF(FO74=TRUE,TRUE,FALSE)</formula>
    </cfRule>
  </conditionalFormatting>
  <conditionalFormatting sqref="FO75">
    <cfRule type="expression" dxfId="3802" priority="10845">
      <formula>IF(FO76=TRUE,TRUE,FALSE)</formula>
    </cfRule>
  </conditionalFormatting>
  <conditionalFormatting sqref="FO77">
    <cfRule type="expression" dxfId="3801" priority="9997">
      <formula>IF(FO78=TRUE,TRUE,FALSE)</formula>
    </cfRule>
  </conditionalFormatting>
  <conditionalFormatting sqref="FO79">
    <cfRule type="expression" dxfId="3800" priority="9901">
      <formula>IF(FO80=TRUE,TRUE,FALSE)</formula>
    </cfRule>
  </conditionalFormatting>
  <conditionalFormatting sqref="FO81">
    <cfRule type="expression" dxfId="3799" priority="9053">
      <formula>IF(FO82=TRUE,TRUE,FALSE)</formula>
    </cfRule>
  </conditionalFormatting>
  <conditionalFormatting sqref="FO83">
    <cfRule type="expression" dxfId="3798" priority="8957">
      <formula>IF(FO84=TRUE,TRUE,FALSE)</formula>
    </cfRule>
  </conditionalFormatting>
  <conditionalFormatting sqref="FO85">
    <cfRule type="expression" dxfId="3797" priority="8109">
      <formula>IF(FO86=TRUE,TRUE,FALSE)</formula>
    </cfRule>
  </conditionalFormatting>
  <conditionalFormatting sqref="FO87">
    <cfRule type="expression" dxfId="3796" priority="8013">
      <formula>IF(FO88=TRUE,TRUE,FALSE)</formula>
    </cfRule>
  </conditionalFormatting>
  <conditionalFormatting sqref="FO89">
    <cfRule type="expression" dxfId="3795" priority="7165">
      <formula>IF(FO90=TRUE,TRUE,FALSE)</formula>
    </cfRule>
  </conditionalFormatting>
  <conditionalFormatting sqref="FO91">
    <cfRule type="expression" dxfId="3794" priority="7069">
      <formula>IF(FO92=TRUE,TRUE,FALSE)</formula>
    </cfRule>
    <cfRule type="expression" dxfId="3793" priority="7068">
      <formula>IF(OR(FO$39="S / VC-Lot",FO$39="ST-Lot",FO$39="PT1",FO$39="PT2",FO$39="SOP",FO$39="SOP + 90 days"),TRUE,FALSE)</formula>
    </cfRule>
  </conditionalFormatting>
  <conditionalFormatting sqref="FO93">
    <cfRule type="expression" dxfId="3792" priority="6221">
      <formula>IF(FO94=TRUE,TRUE,FALSE)</formula>
    </cfRule>
  </conditionalFormatting>
  <conditionalFormatting sqref="FO95">
    <cfRule type="expression" dxfId="3791" priority="6124">
      <formula>IF(OR(FO$39="S / VC-Lot",FO$39="ST-Lot",FO$39="PT1",FO$39="PT2",FO$39="SOP",FO$39="SOP + 90 days"),TRUE,FALSE)</formula>
    </cfRule>
    <cfRule type="expression" dxfId="3790" priority="6125">
      <formula>IF(FO96=TRUE,TRUE,FALSE)</formula>
    </cfRule>
  </conditionalFormatting>
  <conditionalFormatting sqref="FO97">
    <cfRule type="expression" dxfId="3789" priority="5277">
      <formula>IF(FO98=TRUE,TRUE,FALSE)</formula>
    </cfRule>
  </conditionalFormatting>
  <conditionalFormatting sqref="FO99">
    <cfRule type="expression" dxfId="3788" priority="5181">
      <formula>IF(FO100=TRUE,TRUE,FALSE)</formula>
    </cfRule>
    <cfRule type="expression" dxfId="3787" priority="5180">
      <formula>IF(OR(FO$39="S / VC-Lot",FO$39="ST-Lot",FO$39="PT1",FO$39="PT2",FO$39="SOP",FO$39="SOP + 90 days"),TRUE,FALSE)</formula>
    </cfRule>
  </conditionalFormatting>
  <conditionalFormatting sqref="FO101">
    <cfRule type="expression" dxfId="3786" priority="4333">
      <formula>IF(FO102=TRUE,TRUE,FALSE)</formula>
    </cfRule>
  </conditionalFormatting>
  <conditionalFormatting sqref="FO103">
    <cfRule type="expression" dxfId="3785" priority="4237">
      <formula>IF(FO104=TRUE,TRUE,FALSE)</formula>
    </cfRule>
    <cfRule type="expression" dxfId="3784" priority="4236">
      <formula>IF(OR(FO$39="S / VC-Lot",FO$39="ST-Lot",FO$39="PT1",FO$39="PT2",FO$39="SOP",FO$39="SOP + 90 days"),TRUE,FALSE)</formula>
    </cfRule>
  </conditionalFormatting>
  <conditionalFormatting sqref="FO105">
    <cfRule type="expression" dxfId="3783" priority="3389">
      <formula>IF(FO106=TRUE,TRUE,FALSE)</formula>
    </cfRule>
  </conditionalFormatting>
  <conditionalFormatting sqref="FO107">
    <cfRule type="expression" dxfId="3782" priority="3293">
      <formula>IF(FO108=TRUE,TRUE,FALSE)</formula>
    </cfRule>
    <cfRule type="expression" dxfId="3781" priority="3292">
      <formula>IF(OR(FO$39="S / VC-Lot",FO$39="ST-Lot",FO$39="PT1",FO$39="PT2",FO$39="SOP",FO$39="SOP + 90 days"),TRUE,FALSE)</formula>
    </cfRule>
  </conditionalFormatting>
  <conditionalFormatting sqref="FO109">
    <cfRule type="expression" dxfId="3780" priority="2445">
      <formula>IF(FO110=TRUE,TRUE,FALSE)</formula>
    </cfRule>
  </conditionalFormatting>
  <conditionalFormatting sqref="FO111">
    <cfRule type="expression" dxfId="3779" priority="2349">
      <formula>IF(FO112=TRUE,TRUE,FALSE)</formula>
    </cfRule>
    <cfRule type="expression" dxfId="3778" priority="2348">
      <formula>IF(OR(FO$39="S / VC-Lot",FO$39="ST-Lot",FO$39="PT1",FO$39="PT2",FO$39="SOP",FO$39="SOP + 90 days"),TRUE,FALSE)</formula>
    </cfRule>
  </conditionalFormatting>
  <conditionalFormatting sqref="FO113">
    <cfRule type="expression" dxfId="3777" priority="925">
      <formula>IF(FO114=TRUE,TRUE,FALSE)</formula>
    </cfRule>
  </conditionalFormatting>
  <conditionalFormatting sqref="FO115">
    <cfRule type="expression" dxfId="3776" priority="828">
      <formula>IF(OR(FO$39="S / VC-Lot",FO$39="ST-Lot",FO$39="PT1",FO$39="PT2",FO$39="SOP",FO$39="SOP + 90 days"),TRUE,FALSE)</formula>
    </cfRule>
    <cfRule type="expression" dxfId="3775" priority="829">
      <formula>IF(FO116=TRUE,TRUE,FALSE)</formula>
    </cfRule>
  </conditionalFormatting>
  <conditionalFormatting sqref="FO117">
    <cfRule type="expression" dxfId="3774" priority="733">
      <formula>IF(FO118=TRUE,TRUE,FALSE)</formula>
    </cfRule>
  </conditionalFormatting>
  <conditionalFormatting sqref="FO119">
    <cfRule type="expression" dxfId="3773" priority="637">
      <formula>IF(FO120=TRUE,TRUE,FALSE)</formula>
    </cfRule>
    <cfRule type="expression" dxfId="3772" priority="636">
      <formula>IF(OR(FO$39="S / VC-Lot",FO$39="ST-Lot",FO$39="PT1",FO$39="PT2",FO$39="SOP",FO$39="SOP + 90 days"),TRUE,FALSE)</formula>
    </cfRule>
  </conditionalFormatting>
  <conditionalFormatting sqref="FP45">
    <cfRule type="expression" dxfId="3771" priority="17547">
      <formula>IF(FP46=TRUE,TRUE,FALSE)</formula>
    </cfRule>
  </conditionalFormatting>
  <conditionalFormatting sqref="FP47">
    <cfRule type="expression" dxfId="3770" priority="17451">
      <formula>IF(FP48=TRUE,TRUE,FALSE)</formula>
    </cfRule>
  </conditionalFormatting>
  <conditionalFormatting sqref="FP49">
    <cfRule type="expression" dxfId="3769" priority="16603">
      <formula>IF(FP50=TRUE,TRUE,FALSE)</formula>
    </cfRule>
  </conditionalFormatting>
  <conditionalFormatting sqref="FP51">
    <cfRule type="expression" dxfId="3768" priority="16507">
      <formula>IF(FP52=TRUE,TRUE,FALSE)</formula>
    </cfRule>
  </conditionalFormatting>
  <conditionalFormatting sqref="FP53">
    <cfRule type="expression" dxfId="3767" priority="15659">
      <formula>IF(FP54=TRUE,TRUE,FALSE)</formula>
    </cfRule>
  </conditionalFormatting>
  <conditionalFormatting sqref="FP55">
    <cfRule type="expression" dxfId="3766" priority="15563">
      <formula>IF(FP56=TRUE,TRUE,FALSE)</formula>
    </cfRule>
  </conditionalFormatting>
  <conditionalFormatting sqref="FP57">
    <cfRule type="expression" dxfId="3765" priority="14715">
      <formula>IF(FP58=TRUE,TRUE,FALSE)</formula>
    </cfRule>
  </conditionalFormatting>
  <conditionalFormatting sqref="FP59">
    <cfRule type="expression" dxfId="3764" priority="14619">
      <formula>IF(FP60=TRUE,TRUE,FALSE)</formula>
    </cfRule>
  </conditionalFormatting>
  <conditionalFormatting sqref="FP61">
    <cfRule type="expression" dxfId="3763" priority="13771">
      <formula>IF(FP62=TRUE,TRUE,FALSE)</formula>
    </cfRule>
  </conditionalFormatting>
  <conditionalFormatting sqref="FP63">
    <cfRule type="expression" dxfId="3762" priority="13675">
      <formula>IF(FP64=TRUE,TRUE,FALSE)</formula>
    </cfRule>
  </conditionalFormatting>
  <conditionalFormatting sqref="FP65">
    <cfRule type="expression" dxfId="3761" priority="12827">
      <formula>IF(FP66=TRUE,TRUE,FALSE)</formula>
    </cfRule>
  </conditionalFormatting>
  <conditionalFormatting sqref="FP67">
    <cfRule type="expression" dxfId="3760" priority="12731">
      <formula>IF(FP68=TRUE,TRUE,FALSE)</formula>
    </cfRule>
  </conditionalFormatting>
  <conditionalFormatting sqref="FP69">
    <cfRule type="expression" dxfId="3759" priority="11883">
      <formula>IF(FP70=TRUE,TRUE,FALSE)</formula>
    </cfRule>
  </conditionalFormatting>
  <conditionalFormatting sqref="FP71">
    <cfRule type="expression" dxfId="3758" priority="11787">
      <formula>IF(FP72=TRUE,TRUE,FALSE)</formula>
    </cfRule>
  </conditionalFormatting>
  <conditionalFormatting sqref="FP73">
    <cfRule type="expression" dxfId="3757" priority="10939">
      <formula>IF(FP74=TRUE,TRUE,FALSE)</formula>
    </cfRule>
  </conditionalFormatting>
  <conditionalFormatting sqref="FP75">
    <cfRule type="expression" dxfId="3756" priority="10843">
      <formula>IF(FP76=TRUE,TRUE,FALSE)</formula>
    </cfRule>
  </conditionalFormatting>
  <conditionalFormatting sqref="FP77">
    <cfRule type="expression" dxfId="3755" priority="9995">
      <formula>IF(FP78=TRUE,TRUE,FALSE)</formula>
    </cfRule>
  </conditionalFormatting>
  <conditionalFormatting sqref="FP79">
    <cfRule type="expression" dxfId="3754" priority="9899">
      <formula>IF(FP80=TRUE,TRUE,FALSE)</formula>
    </cfRule>
  </conditionalFormatting>
  <conditionalFormatting sqref="FP81">
    <cfRule type="expression" dxfId="3753" priority="9051">
      <formula>IF(FP82=TRUE,TRUE,FALSE)</formula>
    </cfRule>
  </conditionalFormatting>
  <conditionalFormatting sqref="FP83">
    <cfRule type="expression" dxfId="3752" priority="8955">
      <formula>IF(FP84=TRUE,TRUE,FALSE)</formula>
    </cfRule>
  </conditionalFormatting>
  <conditionalFormatting sqref="FP85">
    <cfRule type="expression" dxfId="3751" priority="8107">
      <formula>IF(FP86=TRUE,TRUE,FALSE)</formula>
    </cfRule>
  </conditionalFormatting>
  <conditionalFormatting sqref="FP87">
    <cfRule type="expression" dxfId="3750" priority="8011">
      <formula>IF(FP88=TRUE,TRUE,FALSE)</formula>
    </cfRule>
  </conditionalFormatting>
  <conditionalFormatting sqref="FP89">
    <cfRule type="expression" dxfId="3749" priority="7163">
      <formula>IF(FP90=TRUE,TRUE,FALSE)</formula>
    </cfRule>
  </conditionalFormatting>
  <conditionalFormatting sqref="FP91">
    <cfRule type="expression" dxfId="3748" priority="7066">
      <formula>IF(OR(FP$39="S / VC-Lot",FP$39="ST-Lot",FP$39="PT1",FP$39="PT2",FP$39="SOP",FP$39="SOP + 90 days"),TRUE,FALSE)</formula>
    </cfRule>
    <cfRule type="expression" dxfId="3747" priority="7067">
      <formula>IF(FP92=TRUE,TRUE,FALSE)</formula>
    </cfRule>
  </conditionalFormatting>
  <conditionalFormatting sqref="FP93">
    <cfRule type="expression" dxfId="3746" priority="6219">
      <formula>IF(FP94=TRUE,TRUE,FALSE)</formula>
    </cfRule>
  </conditionalFormatting>
  <conditionalFormatting sqref="FP95">
    <cfRule type="expression" dxfId="3745" priority="6123">
      <formula>IF(FP96=TRUE,TRUE,FALSE)</formula>
    </cfRule>
    <cfRule type="expression" dxfId="3744" priority="6122">
      <formula>IF(OR(FP$39="S / VC-Lot",FP$39="ST-Lot",FP$39="PT1",FP$39="PT2",FP$39="SOP",FP$39="SOP + 90 days"),TRUE,FALSE)</formula>
    </cfRule>
  </conditionalFormatting>
  <conditionalFormatting sqref="FP97">
    <cfRule type="expression" dxfId="3743" priority="5275">
      <formula>IF(FP98=TRUE,TRUE,FALSE)</formula>
    </cfRule>
  </conditionalFormatting>
  <conditionalFormatting sqref="FP99">
    <cfRule type="expression" dxfId="3742" priority="5179">
      <formula>IF(FP100=TRUE,TRUE,FALSE)</formula>
    </cfRule>
    <cfRule type="expression" dxfId="3741" priority="5178">
      <formula>IF(OR(FP$39="S / VC-Lot",FP$39="ST-Lot",FP$39="PT1",FP$39="PT2",FP$39="SOP",FP$39="SOP + 90 days"),TRUE,FALSE)</formula>
    </cfRule>
  </conditionalFormatting>
  <conditionalFormatting sqref="FP101">
    <cfRule type="expression" dxfId="3740" priority="4331">
      <formula>IF(FP102=TRUE,TRUE,FALSE)</formula>
    </cfRule>
  </conditionalFormatting>
  <conditionalFormatting sqref="FP103">
    <cfRule type="expression" dxfId="3739" priority="4234">
      <formula>IF(OR(FP$39="S / VC-Lot",FP$39="ST-Lot",FP$39="PT1",FP$39="PT2",FP$39="SOP",FP$39="SOP + 90 days"),TRUE,FALSE)</formula>
    </cfRule>
    <cfRule type="expression" dxfId="3738" priority="4235">
      <formula>IF(FP104=TRUE,TRUE,FALSE)</formula>
    </cfRule>
  </conditionalFormatting>
  <conditionalFormatting sqref="FP105">
    <cfRule type="expression" dxfId="3737" priority="3387">
      <formula>IF(FP106=TRUE,TRUE,FALSE)</formula>
    </cfRule>
  </conditionalFormatting>
  <conditionalFormatting sqref="FP107">
    <cfRule type="expression" dxfId="3736" priority="3291">
      <formula>IF(FP108=TRUE,TRUE,FALSE)</formula>
    </cfRule>
    <cfRule type="expression" dxfId="3735" priority="3290">
      <formula>IF(OR(FP$39="S / VC-Lot",FP$39="ST-Lot",FP$39="PT1",FP$39="PT2",FP$39="SOP",FP$39="SOP + 90 days"),TRUE,FALSE)</formula>
    </cfRule>
  </conditionalFormatting>
  <conditionalFormatting sqref="FP109">
    <cfRule type="expression" dxfId="3734" priority="2443">
      <formula>IF(FP110=TRUE,TRUE,FALSE)</formula>
    </cfRule>
  </conditionalFormatting>
  <conditionalFormatting sqref="FP111">
    <cfRule type="expression" dxfId="3733" priority="2347">
      <formula>IF(FP112=TRUE,TRUE,FALSE)</formula>
    </cfRule>
    <cfRule type="expression" dxfId="3732" priority="2346">
      <formula>IF(OR(FP$39="S / VC-Lot",FP$39="ST-Lot",FP$39="PT1",FP$39="PT2",FP$39="SOP",FP$39="SOP + 90 days"),TRUE,FALSE)</formula>
    </cfRule>
  </conditionalFormatting>
  <conditionalFormatting sqref="FP113">
    <cfRule type="expression" dxfId="3731" priority="923">
      <formula>IF(FP114=TRUE,TRUE,FALSE)</formula>
    </cfRule>
  </conditionalFormatting>
  <conditionalFormatting sqref="FP115">
    <cfRule type="expression" dxfId="3730" priority="827">
      <formula>IF(FP116=TRUE,TRUE,FALSE)</formula>
    </cfRule>
    <cfRule type="expression" dxfId="3729" priority="826">
      <formula>IF(OR(FP$39="S / VC-Lot",FP$39="ST-Lot",FP$39="PT1",FP$39="PT2",FP$39="SOP",FP$39="SOP + 90 days"),TRUE,FALSE)</formula>
    </cfRule>
  </conditionalFormatting>
  <conditionalFormatting sqref="FP117">
    <cfRule type="expression" dxfId="3728" priority="731">
      <formula>IF(FP118=TRUE,TRUE,FALSE)</formula>
    </cfRule>
  </conditionalFormatting>
  <conditionalFormatting sqref="FP119">
    <cfRule type="expression" dxfId="3727" priority="634">
      <formula>IF(OR(FP$39="S / VC-Lot",FP$39="ST-Lot",FP$39="PT1",FP$39="PT2",FP$39="SOP",FP$39="SOP + 90 days"),TRUE,FALSE)</formula>
    </cfRule>
    <cfRule type="expression" dxfId="3726" priority="635">
      <formula>IF(FP120=TRUE,TRUE,FALSE)</formula>
    </cfRule>
  </conditionalFormatting>
  <conditionalFormatting sqref="FQ45">
    <cfRule type="expression" dxfId="3725" priority="17545">
      <formula>IF(FQ46=TRUE,TRUE,FALSE)</formula>
    </cfRule>
  </conditionalFormatting>
  <conditionalFormatting sqref="FQ47">
    <cfRule type="expression" dxfId="3724" priority="17449">
      <formula>IF(FQ48=TRUE,TRUE,FALSE)</formula>
    </cfRule>
  </conditionalFormatting>
  <conditionalFormatting sqref="FQ49">
    <cfRule type="expression" dxfId="3723" priority="16601">
      <formula>IF(FQ50=TRUE,TRUE,FALSE)</formula>
    </cfRule>
  </conditionalFormatting>
  <conditionalFormatting sqref="FQ51">
    <cfRule type="expression" dxfId="3722" priority="16505">
      <formula>IF(FQ52=TRUE,TRUE,FALSE)</formula>
    </cfRule>
  </conditionalFormatting>
  <conditionalFormatting sqref="FQ53">
    <cfRule type="expression" dxfId="3721" priority="15657">
      <formula>IF(FQ54=TRUE,TRUE,FALSE)</formula>
    </cfRule>
  </conditionalFormatting>
  <conditionalFormatting sqref="FQ55">
    <cfRule type="expression" dxfId="3720" priority="15561">
      <formula>IF(FQ56=TRUE,TRUE,FALSE)</formula>
    </cfRule>
  </conditionalFormatting>
  <conditionalFormatting sqref="FQ57">
    <cfRule type="expression" dxfId="3719" priority="14713">
      <formula>IF(FQ58=TRUE,TRUE,FALSE)</formula>
    </cfRule>
  </conditionalFormatting>
  <conditionalFormatting sqref="FQ59">
    <cfRule type="expression" dxfId="3718" priority="14617">
      <formula>IF(FQ60=TRUE,TRUE,FALSE)</formula>
    </cfRule>
  </conditionalFormatting>
  <conditionalFormatting sqref="FQ61">
    <cfRule type="expression" dxfId="3717" priority="13769">
      <formula>IF(FQ62=TRUE,TRUE,FALSE)</formula>
    </cfRule>
  </conditionalFormatting>
  <conditionalFormatting sqref="FQ63">
    <cfRule type="expression" dxfId="3716" priority="13673">
      <formula>IF(FQ64=TRUE,TRUE,FALSE)</formula>
    </cfRule>
  </conditionalFormatting>
  <conditionalFormatting sqref="FQ65">
    <cfRule type="expression" dxfId="3715" priority="12825">
      <formula>IF(FQ66=TRUE,TRUE,FALSE)</formula>
    </cfRule>
  </conditionalFormatting>
  <conditionalFormatting sqref="FQ67">
    <cfRule type="expression" dxfId="3714" priority="12729">
      <formula>IF(FQ68=TRUE,TRUE,FALSE)</formula>
    </cfRule>
  </conditionalFormatting>
  <conditionalFormatting sqref="FQ69">
    <cfRule type="expression" dxfId="3713" priority="11881">
      <formula>IF(FQ70=TRUE,TRUE,FALSE)</formula>
    </cfRule>
  </conditionalFormatting>
  <conditionalFormatting sqref="FQ71">
    <cfRule type="expression" dxfId="3712" priority="11785">
      <formula>IF(FQ72=TRUE,TRUE,FALSE)</formula>
    </cfRule>
  </conditionalFormatting>
  <conditionalFormatting sqref="FQ73">
    <cfRule type="expression" dxfId="3711" priority="10937">
      <formula>IF(FQ74=TRUE,TRUE,FALSE)</formula>
    </cfRule>
  </conditionalFormatting>
  <conditionalFormatting sqref="FQ75">
    <cfRule type="expression" dxfId="3710" priority="10841">
      <formula>IF(FQ76=TRUE,TRUE,FALSE)</formula>
    </cfRule>
  </conditionalFormatting>
  <conditionalFormatting sqref="FQ77">
    <cfRule type="expression" dxfId="3709" priority="9993">
      <formula>IF(FQ78=TRUE,TRUE,FALSE)</formula>
    </cfRule>
  </conditionalFormatting>
  <conditionalFormatting sqref="FQ79">
    <cfRule type="expression" dxfId="3708" priority="9897">
      <formula>IF(FQ80=TRUE,TRUE,FALSE)</formula>
    </cfRule>
  </conditionalFormatting>
  <conditionalFormatting sqref="FQ81">
    <cfRule type="expression" dxfId="3707" priority="9049">
      <formula>IF(FQ82=TRUE,TRUE,FALSE)</formula>
    </cfRule>
  </conditionalFormatting>
  <conditionalFormatting sqref="FQ83">
    <cfRule type="expression" dxfId="3706" priority="8953">
      <formula>IF(FQ84=TRUE,TRUE,FALSE)</formula>
    </cfRule>
  </conditionalFormatting>
  <conditionalFormatting sqref="FQ85">
    <cfRule type="expression" dxfId="3705" priority="8105">
      <formula>IF(FQ86=TRUE,TRUE,FALSE)</formula>
    </cfRule>
  </conditionalFormatting>
  <conditionalFormatting sqref="FQ87">
    <cfRule type="expression" dxfId="3704" priority="8009">
      <formula>IF(FQ88=TRUE,TRUE,FALSE)</formula>
    </cfRule>
  </conditionalFormatting>
  <conditionalFormatting sqref="FQ89">
    <cfRule type="expression" dxfId="3703" priority="7161">
      <formula>IF(FQ90=TRUE,TRUE,FALSE)</formula>
    </cfRule>
  </conditionalFormatting>
  <conditionalFormatting sqref="FQ91">
    <cfRule type="expression" dxfId="3702" priority="7064">
      <formula>IF(OR(FQ$39="S / VC-Lot",FQ$39="ST-Lot",FQ$39="PT1",FQ$39="PT2",FQ$39="SOP",FQ$39="SOP + 90 days"),TRUE,FALSE)</formula>
    </cfRule>
    <cfRule type="expression" dxfId="3701" priority="7065">
      <formula>IF(FQ92=TRUE,TRUE,FALSE)</formula>
    </cfRule>
  </conditionalFormatting>
  <conditionalFormatting sqref="FQ93">
    <cfRule type="expression" dxfId="3700" priority="6217">
      <formula>IF(FQ94=TRUE,TRUE,FALSE)</formula>
    </cfRule>
  </conditionalFormatting>
  <conditionalFormatting sqref="FQ95">
    <cfRule type="expression" dxfId="3699" priority="6121">
      <formula>IF(FQ96=TRUE,TRUE,FALSE)</formula>
    </cfRule>
    <cfRule type="expression" dxfId="3698" priority="6120">
      <formula>IF(OR(FQ$39="S / VC-Lot",FQ$39="ST-Lot",FQ$39="PT1",FQ$39="PT2",FQ$39="SOP",FQ$39="SOP + 90 days"),TRUE,FALSE)</formula>
    </cfRule>
  </conditionalFormatting>
  <conditionalFormatting sqref="FQ97">
    <cfRule type="expression" dxfId="3697" priority="5273">
      <formula>IF(FQ98=TRUE,TRUE,FALSE)</formula>
    </cfRule>
  </conditionalFormatting>
  <conditionalFormatting sqref="FQ99">
    <cfRule type="expression" dxfId="3696" priority="5176">
      <formula>IF(OR(FQ$39="S / VC-Lot",FQ$39="ST-Lot",FQ$39="PT1",FQ$39="PT2",FQ$39="SOP",FQ$39="SOP + 90 days"),TRUE,FALSE)</formula>
    </cfRule>
    <cfRule type="expression" dxfId="3695" priority="5177">
      <formula>IF(FQ100=TRUE,TRUE,FALSE)</formula>
    </cfRule>
  </conditionalFormatting>
  <conditionalFormatting sqref="FQ101">
    <cfRule type="expression" dxfId="3694" priority="4329">
      <formula>IF(FQ102=TRUE,TRUE,FALSE)</formula>
    </cfRule>
  </conditionalFormatting>
  <conditionalFormatting sqref="FQ103">
    <cfRule type="expression" dxfId="3693" priority="4232">
      <formula>IF(OR(FQ$39="S / VC-Lot",FQ$39="ST-Lot",FQ$39="PT1",FQ$39="PT2",FQ$39="SOP",FQ$39="SOP + 90 days"),TRUE,FALSE)</formula>
    </cfRule>
    <cfRule type="expression" dxfId="3692" priority="4233">
      <formula>IF(FQ104=TRUE,TRUE,FALSE)</formula>
    </cfRule>
  </conditionalFormatting>
  <conditionalFormatting sqref="FQ105">
    <cfRule type="expression" dxfId="3691" priority="3385">
      <formula>IF(FQ106=TRUE,TRUE,FALSE)</formula>
    </cfRule>
  </conditionalFormatting>
  <conditionalFormatting sqref="FQ107">
    <cfRule type="expression" dxfId="3690" priority="3288">
      <formula>IF(OR(FQ$39="S / VC-Lot",FQ$39="ST-Lot",FQ$39="PT1",FQ$39="PT2",FQ$39="SOP",FQ$39="SOP + 90 days"),TRUE,FALSE)</formula>
    </cfRule>
    <cfRule type="expression" dxfId="3689" priority="3289">
      <formula>IF(FQ108=TRUE,TRUE,FALSE)</formula>
    </cfRule>
  </conditionalFormatting>
  <conditionalFormatting sqref="FQ109">
    <cfRule type="expression" dxfId="3688" priority="2441">
      <formula>IF(FQ110=TRUE,TRUE,FALSE)</formula>
    </cfRule>
  </conditionalFormatting>
  <conditionalFormatting sqref="FQ111">
    <cfRule type="expression" dxfId="3687" priority="2345">
      <formula>IF(FQ112=TRUE,TRUE,FALSE)</formula>
    </cfRule>
    <cfRule type="expression" dxfId="3686" priority="2344">
      <formula>IF(OR(FQ$39="S / VC-Lot",FQ$39="ST-Lot",FQ$39="PT1",FQ$39="PT2",FQ$39="SOP",FQ$39="SOP + 90 days"),TRUE,FALSE)</formula>
    </cfRule>
  </conditionalFormatting>
  <conditionalFormatting sqref="FQ113">
    <cfRule type="expression" dxfId="3685" priority="921">
      <formula>IF(FQ114=TRUE,TRUE,FALSE)</formula>
    </cfRule>
  </conditionalFormatting>
  <conditionalFormatting sqref="FQ115">
    <cfRule type="expression" dxfId="3684" priority="825">
      <formula>IF(FQ116=TRUE,TRUE,FALSE)</formula>
    </cfRule>
    <cfRule type="expression" dxfId="3683" priority="824">
      <formula>IF(OR(FQ$39="S / VC-Lot",FQ$39="ST-Lot",FQ$39="PT1",FQ$39="PT2",FQ$39="SOP",FQ$39="SOP + 90 days"),TRUE,FALSE)</formula>
    </cfRule>
  </conditionalFormatting>
  <conditionalFormatting sqref="FQ117">
    <cfRule type="expression" dxfId="3682" priority="729">
      <formula>IF(FQ118=TRUE,TRUE,FALSE)</formula>
    </cfRule>
  </conditionalFormatting>
  <conditionalFormatting sqref="FQ119">
    <cfRule type="expression" dxfId="3681" priority="633">
      <formula>IF(FQ120=TRUE,TRUE,FALSE)</formula>
    </cfRule>
    <cfRule type="expression" dxfId="3680" priority="632">
      <formula>IF(OR(FQ$39="S / VC-Lot",FQ$39="ST-Lot",FQ$39="PT1",FQ$39="PT2",FQ$39="SOP",FQ$39="SOP + 90 days"),TRUE,FALSE)</formula>
    </cfRule>
  </conditionalFormatting>
  <conditionalFormatting sqref="FR45">
    <cfRule type="expression" dxfId="3679" priority="17543">
      <formula>IF(FR46=TRUE,TRUE,FALSE)</formula>
    </cfRule>
  </conditionalFormatting>
  <conditionalFormatting sqref="FR47">
    <cfRule type="expression" dxfId="3678" priority="17447">
      <formula>IF(FR48=TRUE,TRUE,FALSE)</formula>
    </cfRule>
  </conditionalFormatting>
  <conditionalFormatting sqref="FR49">
    <cfRule type="expression" dxfId="3677" priority="16599">
      <formula>IF(FR50=TRUE,TRUE,FALSE)</formula>
    </cfRule>
  </conditionalFormatting>
  <conditionalFormatting sqref="FR51">
    <cfRule type="expression" dxfId="3676" priority="16503">
      <formula>IF(FR52=TRUE,TRUE,FALSE)</formula>
    </cfRule>
  </conditionalFormatting>
  <conditionalFormatting sqref="FR53">
    <cfRule type="expression" dxfId="3675" priority="15655">
      <formula>IF(FR54=TRUE,TRUE,FALSE)</formula>
    </cfRule>
  </conditionalFormatting>
  <conditionalFormatting sqref="FR55">
    <cfRule type="expression" dxfId="3674" priority="15559">
      <formula>IF(FR56=TRUE,TRUE,FALSE)</formula>
    </cfRule>
  </conditionalFormatting>
  <conditionalFormatting sqref="FR57">
    <cfRule type="expression" dxfId="3673" priority="14711">
      <formula>IF(FR58=TRUE,TRUE,FALSE)</formula>
    </cfRule>
  </conditionalFormatting>
  <conditionalFormatting sqref="FR59">
    <cfRule type="expression" dxfId="3672" priority="14615">
      <formula>IF(FR60=TRUE,TRUE,FALSE)</formula>
    </cfRule>
  </conditionalFormatting>
  <conditionalFormatting sqref="FR61">
    <cfRule type="expression" dxfId="3671" priority="13767">
      <formula>IF(FR62=TRUE,TRUE,FALSE)</formula>
    </cfRule>
  </conditionalFormatting>
  <conditionalFormatting sqref="FR63">
    <cfRule type="expression" dxfId="3670" priority="13671">
      <formula>IF(FR64=TRUE,TRUE,FALSE)</formula>
    </cfRule>
  </conditionalFormatting>
  <conditionalFormatting sqref="FR65">
    <cfRule type="expression" dxfId="3669" priority="12823">
      <formula>IF(FR66=TRUE,TRUE,FALSE)</formula>
    </cfRule>
  </conditionalFormatting>
  <conditionalFormatting sqref="FR67">
    <cfRule type="expression" dxfId="3668" priority="12727">
      <formula>IF(FR68=TRUE,TRUE,FALSE)</formula>
    </cfRule>
  </conditionalFormatting>
  <conditionalFormatting sqref="FR69">
    <cfRule type="expression" dxfId="3667" priority="11879">
      <formula>IF(FR70=TRUE,TRUE,FALSE)</formula>
    </cfRule>
  </conditionalFormatting>
  <conditionalFormatting sqref="FR71">
    <cfRule type="expression" dxfId="3666" priority="11783">
      <formula>IF(FR72=TRUE,TRUE,FALSE)</formula>
    </cfRule>
  </conditionalFormatting>
  <conditionalFormatting sqref="FR73">
    <cfRule type="expression" dxfId="3665" priority="10935">
      <formula>IF(FR74=TRUE,TRUE,FALSE)</formula>
    </cfRule>
  </conditionalFormatting>
  <conditionalFormatting sqref="FR75">
    <cfRule type="expression" dxfId="3664" priority="10839">
      <formula>IF(FR76=TRUE,TRUE,FALSE)</formula>
    </cfRule>
  </conditionalFormatting>
  <conditionalFormatting sqref="FR77">
    <cfRule type="expression" dxfId="3663" priority="9991">
      <formula>IF(FR78=TRUE,TRUE,FALSE)</formula>
    </cfRule>
  </conditionalFormatting>
  <conditionalFormatting sqref="FR79">
    <cfRule type="expression" dxfId="3662" priority="9895">
      <formula>IF(FR80=TRUE,TRUE,FALSE)</formula>
    </cfRule>
  </conditionalFormatting>
  <conditionalFormatting sqref="FR81">
    <cfRule type="expression" dxfId="3661" priority="9047">
      <formula>IF(FR82=TRUE,TRUE,FALSE)</formula>
    </cfRule>
  </conditionalFormatting>
  <conditionalFormatting sqref="FR83">
    <cfRule type="expression" dxfId="3660" priority="8951">
      <formula>IF(FR84=TRUE,TRUE,FALSE)</formula>
    </cfRule>
  </conditionalFormatting>
  <conditionalFormatting sqref="FR85">
    <cfRule type="expression" dxfId="3659" priority="8103">
      <formula>IF(FR86=TRUE,TRUE,FALSE)</formula>
    </cfRule>
  </conditionalFormatting>
  <conditionalFormatting sqref="FR87">
    <cfRule type="expression" dxfId="3658" priority="8007">
      <formula>IF(FR88=TRUE,TRUE,FALSE)</formula>
    </cfRule>
  </conditionalFormatting>
  <conditionalFormatting sqref="FR89">
    <cfRule type="expression" dxfId="3657" priority="7159">
      <formula>IF(FR90=TRUE,TRUE,FALSE)</formula>
    </cfRule>
  </conditionalFormatting>
  <conditionalFormatting sqref="FR91">
    <cfRule type="expression" dxfId="3656" priority="7063">
      <formula>IF(FR92=TRUE,TRUE,FALSE)</formula>
    </cfRule>
    <cfRule type="expression" dxfId="3655" priority="7062">
      <formula>IF(OR(FR$39="S / VC-Lot",FR$39="ST-Lot",FR$39="PT1",FR$39="PT2",FR$39="SOP",FR$39="SOP + 90 days"),TRUE,FALSE)</formula>
    </cfRule>
  </conditionalFormatting>
  <conditionalFormatting sqref="FR93">
    <cfRule type="expression" dxfId="3654" priority="6215">
      <formula>IF(FR94=TRUE,TRUE,FALSE)</formula>
    </cfRule>
  </conditionalFormatting>
  <conditionalFormatting sqref="FR95">
    <cfRule type="expression" dxfId="3653" priority="6119">
      <formula>IF(FR96=TRUE,TRUE,FALSE)</formula>
    </cfRule>
    <cfRule type="expression" dxfId="3652" priority="6118">
      <formula>IF(OR(FR$39="S / VC-Lot",FR$39="ST-Lot",FR$39="PT1",FR$39="PT2",FR$39="SOP",FR$39="SOP + 90 days"),TRUE,FALSE)</formula>
    </cfRule>
  </conditionalFormatting>
  <conditionalFormatting sqref="FR97">
    <cfRule type="expression" dxfId="3651" priority="5271">
      <formula>IF(FR98=TRUE,TRUE,FALSE)</formula>
    </cfRule>
  </conditionalFormatting>
  <conditionalFormatting sqref="FR99">
    <cfRule type="expression" dxfId="3650" priority="5175">
      <formula>IF(FR100=TRUE,TRUE,FALSE)</formula>
    </cfRule>
    <cfRule type="expression" dxfId="3649" priority="5174">
      <formula>IF(OR(FR$39="S / VC-Lot",FR$39="ST-Lot",FR$39="PT1",FR$39="PT2",FR$39="SOP",FR$39="SOP + 90 days"),TRUE,FALSE)</formula>
    </cfRule>
  </conditionalFormatting>
  <conditionalFormatting sqref="FR101">
    <cfRule type="expression" dxfId="3648" priority="4327">
      <formula>IF(FR102=TRUE,TRUE,FALSE)</formula>
    </cfRule>
  </conditionalFormatting>
  <conditionalFormatting sqref="FR103">
    <cfRule type="expression" dxfId="3647" priority="4231">
      <formula>IF(FR104=TRUE,TRUE,FALSE)</formula>
    </cfRule>
    <cfRule type="expression" dxfId="3646" priority="4230">
      <formula>IF(OR(FR$39="S / VC-Lot",FR$39="ST-Lot",FR$39="PT1",FR$39="PT2",FR$39="SOP",FR$39="SOP + 90 days"),TRUE,FALSE)</formula>
    </cfRule>
  </conditionalFormatting>
  <conditionalFormatting sqref="FR105">
    <cfRule type="expression" dxfId="3645" priority="3383">
      <formula>IF(FR106=TRUE,TRUE,FALSE)</formula>
    </cfRule>
  </conditionalFormatting>
  <conditionalFormatting sqref="FR107">
    <cfRule type="expression" dxfId="3644" priority="3286">
      <formula>IF(OR(FR$39="S / VC-Lot",FR$39="ST-Lot",FR$39="PT1",FR$39="PT2",FR$39="SOP",FR$39="SOP + 90 days"),TRUE,FALSE)</formula>
    </cfRule>
    <cfRule type="expression" dxfId="3643" priority="3287">
      <formula>IF(FR108=TRUE,TRUE,FALSE)</formula>
    </cfRule>
  </conditionalFormatting>
  <conditionalFormatting sqref="FR109">
    <cfRule type="expression" dxfId="3642" priority="2439">
      <formula>IF(FR110=TRUE,TRUE,FALSE)</formula>
    </cfRule>
  </conditionalFormatting>
  <conditionalFormatting sqref="FR111">
    <cfRule type="expression" dxfId="3641" priority="2342">
      <formula>IF(OR(FR$39="S / VC-Lot",FR$39="ST-Lot",FR$39="PT1",FR$39="PT2",FR$39="SOP",FR$39="SOP + 90 days"),TRUE,FALSE)</formula>
    </cfRule>
    <cfRule type="expression" dxfId="3640" priority="2343">
      <formula>IF(FR112=TRUE,TRUE,FALSE)</formula>
    </cfRule>
  </conditionalFormatting>
  <conditionalFormatting sqref="FR113">
    <cfRule type="expression" dxfId="3639" priority="919">
      <formula>IF(FR114=TRUE,TRUE,FALSE)</formula>
    </cfRule>
  </conditionalFormatting>
  <conditionalFormatting sqref="FR115">
    <cfRule type="expression" dxfId="3638" priority="822">
      <formula>IF(OR(FR$39="S / VC-Lot",FR$39="ST-Lot",FR$39="PT1",FR$39="PT2",FR$39="SOP",FR$39="SOP + 90 days"),TRUE,FALSE)</formula>
    </cfRule>
    <cfRule type="expression" dxfId="3637" priority="823">
      <formula>IF(FR116=TRUE,TRUE,FALSE)</formula>
    </cfRule>
  </conditionalFormatting>
  <conditionalFormatting sqref="FR117">
    <cfRule type="expression" dxfId="3636" priority="727">
      <formula>IF(FR118=TRUE,TRUE,FALSE)</formula>
    </cfRule>
  </conditionalFormatting>
  <conditionalFormatting sqref="FR119">
    <cfRule type="expression" dxfId="3635" priority="630">
      <formula>IF(OR(FR$39="S / VC-Lot",FR$39="ST-Lot",FR$39="PT1",FR$39="PT2",FR$39="SOP",FR$39="SOP + 90 days"),TRUE,FALSE)</formula>
    </cfRule>
    <cfRule type="expression" dxfId="3634" priority="631">
      <formula>IF(FR120=TRUE,TRUE,FALSE)</formula>
    </cfRule>
  </conditionalFormatting>
  <conditionalFormatting sqref="FS45">
    <cfRule type="expression" dxfId="3633" priority="17541">
      <formula>IF(FS46=TRUE,TRUE,FALSE)</formula>
    </cfRule>
  </conditionalFormatting>
  <conditionalFormatting sqref="FS47">
    <cfRule type="expression" dxfId="3632" priority="17445">
      <formula>IF(FS48=TRUE,TRUE,FALSE)</formula>
    </cfRule>
  </conditionalFormatting>
  <conditionalFormatting sqref="FS49">
    <cfRule type="expression" dxfId="3631" priority="16597">
      <formula>IF(FS50=TRUE,TRUE,FALSE)</formula>
    </cfRule>
  </conditionalFormatting>
  <conditionalFormatting sqref="FS51">
    <cfRule type="expression" dxfId="3630" priority="16501">
      <formula>IF(FS52=TRUE,TRUE,FALSE)</formula>
    </cfRule>
  </conditionalFormatting>
  <conditionalFormatting sqref="FS53">
    <cfRule type="expression" dxfId="3629" priority="15653">
      <formula>IF(FS54=TRUE,TRUE,FALSE)</formula>
    </cfRule>
  </conditionalFormatting>
  <conditionalFormatting sqref="FS55">
    <cfRule type="expression" dxfId="3628" priority="15557">
      <formula>IF(FS56=TRUE,TRUE,FALSE)</formula>
    </cfRule>
  </conditionalFormatting>
  <conditionalFormatting sqref="FS57">
    <cfRule type="expression" dxfId="3627" priority="14709">
      <formula>IF(FS58=TRUE,TRUE,FALSE)</formula>
    </cfRule>
  </conditionalFormatting>
  <conditionalFormatting sqref="FS59">
    <cfRule type="expression" dxfId="3626" priority="14613">
      <formula>IF(FS60=TRUE,TRUE,FALSE)</formula>
    </cfRule>
  </conditionalFormatting>
  <conditionalFormatting sqref="FS61">
    <cfRule type="expression" dxfId="3625" priority="13765">
      <formula>IF(FS62=TRUE,TRUE,FALSE)</formula>
    </cfRule>
  </conditionalFormatting>
  <conditionalFormatting sqref="FS63">
    <cfRule type="expression" dxfId="3624" priority="13669">
      <formula>IF(FS64=TRUE,TRUE,FALSE)</formula>
    </cfRule>
  </conditionalFormatting>
  <conditionalFormatting sqref="FS65">
    <cfRule type="expression" dxfId="3623" priority="12821">
      <formula>IF(FS66=TRUE,TRUE,FALSE)</formula>
    </cfRule>
  </conditionalFormatting>
  <conditionalFormatting sqref="FS67">
    <cfRule type="expression" dxfId="3622" priority="12725">
      <formula>IF(FS68=TRUE,TRUE,FALSE)</formula>
    </cfRule>
  </conditionalFormatting>
  <conditionalFormatting sqref="FS69">
    <cfRule type="expression" dxfId="3621" priority="11877">
      <formula>IF(FS70=TRUE,TRUE,FALSE)</formula>
    </cfRule>
  </conditionalFormatting>
  <conditionalFormatting sqref="FS71">
    <cfRule type="expression" dxfId="3620" priority="11781">
      <formula>IF(FS72=TRUE,TRUE,FALSE)</formula>
    </cfRule>
  </conditionalFormatting>
  <conditionalFormatting sqref="FS73">
    <cfRule type="expression" dxfId="3619" priority="10933">
      <formula>IF(FS74=TRUE,TRUE,FALSE)</formula>
    </cfRule>
  </conditionalFormatting>
  <conditionalFormatting sqref="FS75">
    <cfRule type="expression" dxfId="3618" priority="10837">
      <formula>IF(FS76=TRUE,TRUE,FALSE)</formula>
    </cfRule>
  </conditionalFormatting>
  <conditionalFormatting sqref="FS77">
    <cfRule type="expression" dxfId="3617" priority="9989">
      <formula>IF(FS78=TRUE,TRUE,FALSE)</formula>
    </cfRule>
  </conditionalFormatting>
  <conditionalFormatting sqref="FS79">
    <cfRule type="expression" dxfId="3616" priority="9893">
      <formula>IF(FS80=TRUE,TRUE,FALSE)</formula>
    </cfRule>
  </conditionalFormatting>
  <conditionalFormatting sqref="FS81">
    <cfRule type="expression" dxfId="3615" priority="9045">
      <formula>IF(FS82=TRUE,TRUE,FALSE)</formula>
    </cfRule>
  </conditionalFormatting>
  <conditionalFormatting sqref="FS83">
    <cfRule type="expression" dxfId="3614" priority="8949">
      <formula>IF(FS84=TRUE,TRUE,FALSE)</formula>
    </cfRule>
  </conditionalFormatting>
  <conditionalFormatting sqref="FS85">
    <cfRule type="expression" dxfId="3613" priority="8101">
      <formula>IF(FS86=TRUE,TRUE,FALSE)</formula>
    </cfRule>
  </conditionalFormatting>
  <conditionalFormatting sqref="FS87">
    <cfRule type="expression" dxfId="3612" priority="8005">
      <formula>IF(FS88=TRUE,TRUE,FALSE)</formula>
    </cfRule>
  </conditionalFormatting>
  <conditionalFormatting sqref="FS89">
    <cfRule type="expression" dxfId="3611" priority="7157">
      <formula>IF(FS90=TRUE,TRUE,FALSE)</formula>
    </cfRule>
  </conditionalFormatting>
  <conditionalFormatting sqref="FS91">
    <cfRule type="expression" dxfId="3610" priority="7061">
      <formula>IF(FS92=TRUE,TRUE,FALSE)</formula>
    </cfRule>
    <cfRule type="expression" dxfId="3609" priority="7060">
      <formula>IF(OR(FS$39="S / VC-Lot",FS$39="ST-Lot",FS$39="PT1",FS$39="PT2",FS$39="SOP",FS$39="SOP + 90 days"),TRUE,FALSE)</formula>
    </cfRule>
  </conditionalFormatting>
  <conditionalFormatting sqref="FS93">
    <cfRule type="expression" dxfId="3608" priority="6213">
      <formula>IF(FS94=TRUE,TRUE,FALSE)</formula>
    </cfRule>
  </conditionalFormatting>
  <conditionalFormatting sqref="FS95">
    <cfRule type="expression" dxfId="3607" priority="6117">
      <formula>IF(FS96=TRUE,TRUE,FALSE)</formula>
    </cfRule>
    <cfRule type="expression" dxfId="3606" priority="6116">
      <formula>IF(OR(FS$39="S / VC-Lot",FS$39="ST-Lot",FS$39="PT1",FS$39="PT2",FS$39="SOP",FS$39="SOP + 90 days"),TRUE,FALSE)</formula>
    </cfRule>
  </conditionalFormatting>
  <conditionalFormatting sqref="FS97">
    <cfRule type="expression" dxfId="3605" priority="5269">
      <formula>IF(FS98=TRUE,TRUE,FALSE)</formula>
    </cfRule>
  </conditionalFormatting>
  <conditionalFormatting sqref="FS99">
    <cfRule type="expression" dxfId="3604" priority="5173">
      <formula>IF(FS100=TRUE,TRUE,FALSE)</formula>
    </cfRule>
    <cfRule type="expression" dxfId="3603" priority="5172">
      <formula>IF(OR(FS$39="S / VC-Lot",FS$39="ST-Lot",FS$39="PT1",FS$39="PT2",FS$39="SOP",FS$39="SOP + 90 days"),TRUE,FALSE)</formula>
    </cfRule>
  </conditionalFormatting>
  <conditionalFormatting sqref="FS101">
    <cfRule type="expression" dxfId="3602" priority="4325">
      <formula>IF(FS102=TRUE,TRUE,FALSE)</formula>
    </cfRule>
  </conditionalFormatting>
  <conditionalFormatting sqref="FS103">
    <cfRule type="expression" dxfId="3601" priority="4228">
      <formula>IF(OR(FS$39="S / VC-Lot",FS$39="ST-Lot",FS$39="PT1",FS$39="PT2",FS$39="SOP",FS$39="SOP + 90 days"),TRUE,FALSE)</formula>
    </cfRule>
    <cfRule type="expression" dxfId="3600" priority="4229">
      <formula>IF(FS104=TRUE,TRUE,FALSE)</formula>
    </cfRule>
  </conditionalFormatting>
  <conditionalFormatting sqref="FS105">
    <cfRule type="expression" dxfId="3599" priority="3381">
      <formula>IF(FS106=TRUE,TRUE,FALSE)</formula>
    </cfRule>
  </conditionalFormatting>
  <conditionalFormatting sqref="FS107">
    <cfRule type="expression" dxfId="3598" priority="3285">
      <formula>IF(FS108=TRUE,TRUE,FALSE)</formula>
    </cfRule>
    <cfRule type="expression" dxfId="3597" priority="3284">
      <formula>IF(OR(FS$39="S / VC-Lot",FS$39="ST-Lot",FS$39="PT1",FS$39="PT2",FS$39="SOP",FS$39="SOP + 90 days"),TRUE,FALSE)</formula>
    </cfRule>
  </conditionalFormatting>
  <conditionalFormatting sqref="FS109">
    <cfRule type="expression" dxfId="3596" priority="2437">
      <formula>IF(FS110=TRUE,TRUE,FALSE)</formula>
    </cfRule>
  </conditionalFormatting>
  <conditionalFormatting sqref="FS111">
    <cfRule type="expression" dxfId="3595" priority="2340">
      <formula>IF(OR(FS$39="S / VC-Lot",FS$39="ST-Lot",FS$39="PT1",FS$39="PT2",FS$39="SOP",FS$39="SOP + 90 days"),TRUE,FALSE)</formula>
    </cfRule>
    <cfRule type="expression" dxfId="3594" priority="2341">
      <formula>IF(FS112=TRUE,TRUE,FALSE)</formula>
    </cfRule>
  </conditionalFormatting>
  <conditionalFormatting sqref="FS113">
    <cfRule type="expression" dxfId="3593" priority="917">
      <formula>IF(FS114=TRUE,TRUE,FALSE)</formula>
    </cfRule>
  </conditionalFormatting>
  <conditionalFormatting sqref="FS115">
    <cfRule type="expression" dxfId="3592" priority="821">
      <formula>IF(FS116=TRUE,TRUE,FALSE)</formula>
    </cfRule>
    <cfRule type="expression" dxfId="3591" priority="820">
      <formula>IF(OR(FS$39="S / VC-Lot",FS$39="ST-Lot",FS$39="PT1",FS$39="PT2",FS$39="SOP",FS$39="SOP + 90 days"),TRUE,FALSE)</formula>
    </cfRule>
  </conditionalFormatting>
  <conditionalFormatting sqref="FS117">
    <cfRule type="expression" dxfId="3590" priority="725">
      <formula>IF(FS118=TRUE,TRUE,FALSE)</formula>
    </cfRule>
  </conditionalFormatting>
  <conditionalFormatting sqref="FS119">
    <cfRule type="expression" dxfId="3589" priority="629">
      <formula>IF(FS120=TRUE,TRUE,FALSE)</formula>
    </cfRule>
    <cfRule type="expression" dxfId="3588" priority="628">
      <formula>IF(OR(FS$39="S / VC-Lot",FS$39="ST-Lot",FS$39="PT1",FS$39="PT2",FS$39="SOP",FS$39="SOP + 90 days"),TRUE,FALSE)</formula>
    </cfRule>
  </conditionalFormatting>
  <conditionalFormatting sqref="FT45">
    <cfRule type="expression" dxfId="3587" priority="17539">
      <formula>IF(FT46=TRUE,TRUE,FALSE)</formula>
    </cfRule>
  </conditionalFormatting>
  <conditionalFormatting sqref="FT47">
    <cfRule type="expression" dxfId="3586" priority="17443">
      <formula>IF(FT48=TRUE,TRUE,FALSE)</formula>
    </cfRule>
  </conditionalFormatting>
  <conditionalFormatting sqref="FT49">
    <cfRule type="expression" dxfId="3585" priority="16595">
      <formula>IF(FT50=TRUE,TRUE,FALSE)</formula>
    </cfRule>
  </conditionalFormatting>
  <conditionalFormatting sqref="FT51">
    <cfRule type="expression" dxfId="3584" priority="16499">
      <formula>IF(FT52=TRUE,TRUE,FALSE)</formula>
    </cfRule>
  </conditionalFormatting>
  <conditionalFormatting sqref="FT53">
    <cfRule type="expression" dxfId="3583" priority="15651">
      <formula>IF(FT54=TRUE,TRUE,FALSE)</formula>
    </cfRule>
  </conditionalFormatting>
  <conditionalFormatting sqref="FT55">
    <cfRule type="expression" dxfId="3582" priority="15555">
      <formula>IF(FT56=TRUE,TRUE,FALSE)</formula>
    </cfRule>
  </conditionalFormatting>
  <conditionalFormatting sqref="FT57">
    <cfRule type="expression" dxfId="3581" priority="14707">
      <formula>IF(FT58=TRUE,TRUE,FALSE)</formula>
    </cfRule>
  </conditionalFormatting>
  <conditionalFormatting sqref="FT59">
    <cfRule type="expression" dxfId="3580" priority="14611">
      <formula>IF(FT60=TRUE,TRUE,FALSE)</formula>
    </cfRule>
  </conditionalFormatting>
  <conditionalFormatting sqref="FT61">
    <cfRule type="expression" dxfId="3579" priority="13763">
      <formula>IF(FT62=TRUE,TRUE,FALSE)</formula>
    </cfRule>
  </conditionalFormatting>
  <conditionalFormatting sqref="FT63">
    <cfRule type="expression" dxfId="3578" priority="13667">
      <formula>IF(FT64=TRUE,TRUE,FALSE)</formula>
    </cfRule>
  </conditionalFormatting>
  <conditionalFormatting sqref="FT65">
    <cfRule type="expression" dxfId="3577" priority="12819">
      <formula>IF(FT66=TRUE,TRUE,FALSE)</formula>
    </cfRule>
  </conditionalFormatting>
  <conditionalFormatting sqref="FT67">
    <cfRule type="expression" dxfId="3576" priority="12723">
      <formula>IF(FT68=TRUE,TRUE,FALSE)</formula>
    </cfRule>
  </conditionalFormatting>
  <conditionalFormatting sqref="FT69">
    <cfRule type="expression" dxfId="3575" priority="11875">
      <formula>IF(FT70=TRUE,TRUE,FALSE)</formula>
    </cfRule>
  </conditionalFormatting>
  <conditionalFormatting sqref="FT71">
    <cfRule type="expression" dxfId="3574" priority="11779">
      <formula>IF(FT72=TRUE,TRUE,FALSE)</formula>
    </cfRule>
  </conditionalFormatting>
  <conditionalFormatting sqref="FT73">
    <cfRule type="expression" dxfId="3573" priority="10931">
      <formula>IF(FT74=TRUE,TRUE,FALSE)</formula>
    </cfRule>
  </conditionalFormatting>
  <conditionalFormatting sqref="FT75">
    <cfRule type="expression" dxfId="3572" priority="10835">
      <formula>IF(FT76=TRUE,TRUE,FALSE)</formula>
    </cfRule>
  </conditionalFormatting>
  <conditionalFormatting sqref="FT77">
    <cfRule type="expression" dxfId="3571" priority="9987">
      <formula>IF(FT78=TRUE,TRUE,FALSE)</formula>
    </cfRule>
  </conditionalFormatting>
  <conditionalFormatting sqref="FT79">
    <cfRule type="expression" dxfId="3570" priority="9891">
      <formula>IF(FT80=TRUE,TRUE,FALSE)</formula>
    </cfRule>
  </conditionalFormatting>
  <conditionalFormatting sqref="FT81">
    <cfRule type="expression" dxfId="3569" priority="9043">
      <formula>IF(FT82=TRUE,TRUE,FALSE)</formula>
    </cfRule>
  </conditionalFormatting>
  <conditionalFormatting sqref="FT83">
    <cfRule type="expression" dxfId="3568" priority="8947">
      <formula>IF(FT84=TRUE,TRUE,FALSE)</formula>
    </cfRule>
  </conditionalFormatting>
  <conditionalFormatting sqref="FT85">
    <cfRule type="expression" dxfId="3567" priority="8099">
      <formula>IF(FT86=TRUE,TRUE,FALSE)</formula>
    </cfRule>
  </conditionalFormatting>
  <conditionalFormatting sqref="FT87">
    <cfRule type="expression" dxfId="3566" priority="8003">
      <formula>IF(FT88=TRUE,TRUE,FALSE)</formula>
    </cfRule>
  </conditionalFormatting>
  <conditionalFormatting sqref="FT89">
    <cfRule type="expression" dxfId="3565" priority="7155">
      <formula>IF(FT90=TRUE,TRUE,FALSE)</formula>
    </cfRule>
  </conditionalFormatting>
  <conditionalFormatting sqref="FT91">
    <cfRule type="expression" dxfId="3564" priority="7059">
      <formula>IF(FT92=TRUE,TRUE,FALSE)</formula>
    </cfRule>
    <cfRule type="expression" dxfId="3563" priority="7058">
      <formula>IF(OR(FT$39="S / VC-Lot",FT$39="ST-Lot",FT$39="PT1",FT$39="PT2",FT$39="SOP",FT$39="SOP + 90 days"),TRUE,FALSE)</formula>
    </cfRule>
  </conditionalFormatting>
  <conditionalFormatting sqref="FT93">
    <cfRule type="expression" dxfId="3562" priority="6211">
      <formula>IF(FT94=TRUE,TRUE,FALSE)</formula>
    </cfRule>
  </conditionalFormatting>
  <conditionalFormatting sqref="FT95">
    <cfRule type="expression" dxfId="3561" priority="6115">
      <formula>IF(FT96=TRUE,TRUE,FALSE)</formula>
    </cfRule>
    <cfRule type="expression" dxfId="3560" priority="6114">
      <formula>IF(OR(FT$39="S / VC-Lot",FT$39="ST-Lot",FT$39="PT1",FT$39="PT2",FT$39="SOP",FT$39="SOP + 90 days"),TRUE,FALSE)</formula>
    </cfRule>
  </conditionalFormatting>
  <conditionalFormatting sqref="FT97">
    <cfRule type="expression" dxfId="3559" priority="5267">
      <formula>IF(FT98=TRUE,TRUE,FALSE)</formula>
    </cfRule>
  </conditionalFormatting>
  <conditionalFormatting sqref="FT99">
    <cfRule type="expression" dxfId="3558" priority="5170">
      <formula>IF(OR(FT$39="S / VC-Lot",FT$39="ST-Lot",FT$39="PT1",FT$39="PT2",FT$39="SOP",FT$39="SOP + 90 days"),TRUE,FALSE)</formula>
    </cfRule>
    <cfRule type="expression" dxfId="3557" priority="5171">
      <formula>IF(FT100=TRUE,TRUE,FALSE)</formula>
    </cfRule>
  </conditionalFormatting>
  <conditionalFormatting sqref="FT101">
    <cfRule type="expression" dxfId="3556" priority="4323">
      <formula>IF(FT102=TRUE,TRUE,FALSE)</formula>
    </cfRule>
  </conditionalFormatting>
  <conditionalFormatting sqref="FT103">
    <cfRule type="expression" dxfId="3555" priority="4227">
      <formula>IF(FT104=TRUE,TRUE,FALSE)</formula>
    </cfRule>
    <cfRule type="expression" dxfId="3554" priority="4226">
      <formula>IF(OR(FT$39="S / VC-Lot",FT$39="ST-Lot",FT$39="PT1",FT$39="PT2",FT$39="SOP",FT$39="SOP + 90 days"),TRUE,FALSE)</formula>
    </cfRule>
  </conditionalFormatting>
  <conditionalFormatting sqref="FT105">
    <cfRule type="expression" dxfId="3553" priority="3379">
      <formula>IF(FT106=TRUE,TRUE,FALSE)</formula>
    </cfRule>
  </conditionalFormatting>
  <conditionalFormatting sqref="FT107">
    <cfRule type="expression" dxfId="3552" priority="3282">
      <formula>IF(OR(FT$39="S / VC-Lot",FT$39="ST-Lot",FT$39="PT1",FT$39="PT2",FT$39="SOP",FT$39="SOP + 90 days"),TRUE,FALSE)</formula>
    </cfRule>
    <cfRule type="expression" dxfId="3551" priority="3283">
      <formula>IF(FT108=TRUE,TRUE,FALSE)</formula>
    </cfRule>
  </conditionalFormatting>
  <conditionalFormatting sqref="FT109">
    <cfRule type="expression" dxfId="3550" priority="2435">
      <formula>IF(FT110=TRUE,TRUE,FALSE)</formula>
    </cfRule>
  </conditionalFormatting>
  <conditionalFormatting sqref="FT111">
    <cfRule type="expression" dxfId="3549" priority="2338">
      <formula>IF(OR(FT$39="S / VC-Lot",FT$39="ST-Lot",FT$39="PT1",FT$39="PT2",FT$39="SOP",FT$39="SOP + 90 days"),TRUE,FALSE)</formula>
    </cfRule>
    <cfRule type="expression" dxfId="3548" priority="2339">
      <formula>IF(FT112=TRUE,TRUE,FALSE)</formula>
    </cfRule>
  </conditionalFormatting>
  <conditionalFormatting sqref="FT113">
    <cfRule type="expression" dxfId="3547" priority="915">
      <formula>IF(FT114=TRUE,TRUE,FALSE)</formula>
    </cfRule>
  </conditionalFormatting>
  <conditionalFormatting sqref="FT115">
    <cfRule type="expression" dxfId="3546" priority="818">
      <formula>IF(OR(FT$39="S / VC-Lot",FT$39="ST-Lot",FT$39="PT1",FT$39="PT2",FT$39="SOP",FT$39="SOP + 90 days"),TRUE,FALSE)</formula>
    </cfRule>
    <cfRule type="expression" dxfId="3545" priority="819">
      <formula>IF(FT116=TRUE,TRUE,FALSE)</formula>
    </cfRule>
  </conditionalFormatting>
  <conditionalFormatting sqref="FT117">
    <cfRule type="expression" dxfId="3544" priority="723">
      <formula>IF(FT118=TRUE,TRUE,FALSE)</formula>
    </cfRule>
  </conditionalFormatting>
  <conditionalFormatting sqref="FT119">
    <cfRule type="expression" dxfId="3543" priority="627">
      <formula>IF(FT120=TRUE,TRUE,FALSE)</formula>
    </cfRule>
    <cfRule type="expression" dxfId="3542" priority="626">
      <formula>IF(OR(FT$39="S / VC-Lot",FT$39="ST-Lot",FT$39="PT1",FT$39="PT2",FT$39="SOP",FT$39="SOP + 90 days"),TRUE,FALSE)</formula>
    </cfRule>
  </conditionalFormatting>
  <conditionalFormatting sqref="FU45">
    <cfRule type="expression" dxfId="3541" priority="17537">
      <formula>IF(FU46=TRUE,TRUE,FALSE)</formula>
    </cfRule>
  </conditionalFormatting>
  <conditionalFormatting sqref="FU47">
    <cfRule type="expression" dxfId="3540" priority="17441">
      <formula>IF(FU48=TRUE,TRUE,FALSE)</formula>
    </cfRule>
  </conditionalFormatting>
  <conditionalFormatting sqref="FU49">
    <cfRule type="expression" dxfId="3539" priority="16593">
      <formula>IF(FU50=TRUE,TRUE,FALSE)</formula>
    </cfRule>
  </conditionalFormatting>
  <conditionalFormatting sqref="FU51">
    <cfRule type="expression" dxfId="3538" priority="16497">
      <formula>IF(FU52=TRUE,TRUE,FALSE)</formula>
    </cfRule>
  </conditionalFormatting>
  <conditionalFormatting sqref="FU53">
    <cfRule type="expression" dxfId="3537" priority="15649">
      <formula>IF(FU54=TRUE,TRUE,FALSE)</formula>
    </cfRule>
  </conditionalFormatting>
  <conditionalFormatting sqref="FU55">
    <cfRule type="expression" dxfId="3536" priority="15553">
      <formula>IF(FU56=TRUE,TRUE,FALSE)</formula>
    </cfRule>
  </conditionalFormatting>
  <conditionalFormatting sqref="FU57">
    <cfRule type="expression" dxfId="3535" priority="14705">
      <formula>IF(FU58=TRUE,TRUE,FALSE)</formula>
    </cfRule>
  </conditionalFormatting>
  <conditionalFormatting sqref="FU59">
    <cfRule type="expression" dxfId="3534" priority="14609">
      <formula>IF(FU60=TRUE,TRUE,FALSE)</formula>
    </cfRule>
  </conditionalFormatting>
  <conditionalFormatting sqref="FU61">
    <cfRule type="expression" dxfId="3533" priority="13761">
      <formula>IF(FU62=TRUE,TRUE,FALSE)</formula>
    </cfRule>
  </conditionalFormatting>
  <conditionalFormatting sqref="FU63">
    <cfRule type="expression" dxfId="3532" priority="13665">
      <formula>IF(FU64=TRUE,TRUE,FALSE)</formula>
    </cfRule>
  </conditionalFormatting>
  <conditionalFormatting sqref="FU65">
    <cfRule type="expression" dxfId="3531" priority="12817">
      <formula>IF(FU66=TRUE,TRUE,FALSE)</formula>
    </cfRule>
  </conditionalFormatting>
  <conditionalFormatting sqref="FU67">
    <cfRule type="expression" dxfId="3530" priority="12721">
      <formula>IF(FU68=TRUE,TRUE,FALSE)</formula>
    </cfRule>
  </conditionalFormatting>
  <conditionalFormatting sqref="FU69">
    <cfRule type="expression" dxfId="3529" priority="11873">
      <formula>IF(FU70=TRUE,TRUE,FALSE)</formula>
    </cfRule>
  </conditionalFormatting>
  <conditionalFormatting sqref="FU71">
    <cfRule type="expression" dxfId="3528" priority="11777">
      <formula>IF(FU72=TRUE,TRUE,FALSE)</formula>
    </cfRule>
  </conditionalFormatting>
  <conditionalFormatting sqref="FU73">
    <cfRule type="expression" dxfId="3527" priority="10929">
      <formula>IF(FU74=TRUE,TRUE,FALSE)</formula>
    </cfRule>
  </conditionalFormatting>
  <conditionalFormatting sqref="FU75">
    <cfRule type="expression" dxfId="3526" priority="10833">
      <formula>IF(FU76=TRUE,TRUE,FALSE)</formula>
    </cfRule>
  </conditionalFormatting>
  <conditionalFormatting sqref="FU77">
    <cfRule type="expression" dxfId="3525" priority="9985">
      <formula>IF(FU78=TRUE,TRUE,FALSE)</formula>
    </cfRule>
  </conditionalFormatting>
  <conditionalFormatting sqref="FU79">
    <cfRule type="expression" dxfId="3524" priority="9889">
      <formula>IF(FU80=TRUE,TRUE,FALSE)</formula>
    </cfRule>
  </conditionalFormatting>
  <conditionalFormatting sqref="FU81">
    <cfRule type="expression" dxfId="3523" priority="9041">
      <formula>IF(FU82=TRUE,TRUE,FALSE)</formula>
    </cfRule>
  </conditionalFormatting>
  <conditionalFormatting sqref="FU83">
    <cfRule type="expression" dxfId="3522" priority="8945">
      <formula>IF(FU84=TRUE,TRUE,FALSE)</formula>
    </cfRule>
  </conditionalFormatting>
  <conditionalFormatting sqref="FU85">
    <cfRule type="expression" dxfId="3521" priority="8097">
      <formula>IF(FU86=TRUE,TRUE,FALSE)</formula>
    </cfRule>
  </conditionalFormatting>
  <conditionalFormatting sqref="FU87">
    <cfRule type="expression" dxfId="3520" priority="8001">
      <formula>IF(FU88=TRUE,TRUE,FALSE)</formula>
    </cfRule>
  </conditionalFormatting>
  <conditionalFormatting sqref="FU89">
    <cfRule type="expression" dxfId="3519" priority="7153">
      <formula>IF(FU90=TRUE,TRUE,FALSE)</formula>
    </cfRule>
  </conditionalFormatting>
  <conditionalFormatting sqref="FU91">
    <cfRule type="expression" dxfId="3518" priority="7056">
      <formula>IF(OR(FU$39="S / VC-Lot",FU$39="ST-Lot",FU$39="PT1",FU$39="PT2",FU$39="SOP",FU$39="SOP + 90 days"),TRUE,FALSE)</formula>
    </cfRule>
    <cfRule type="expression" dxfId="3517" priority="7057">
      <formula>IF(FU92=TRUE,TRUE,FALSE)</formula>
    </cfRule>
  </conditionalFormatting>
  <conditionalFormatting sqref="FU93">
    <cfRule type="expression" dxfId="3516" priority="6209">
      <formula>IF(FU94=TRUE,TRUE,FALSE)</formula>
    </cfRule>
  </conditionalFormatting>
  <conditionalFormatting sqref="FU95">
    <cfRule type="expression" dxfId="3515" priority="6112">
      <formula>IF(OR(FU$39="S / VC-Lot",FU$39="ST-Lot",FU$39="PT1",FU$39="PT2",FU$39="SOP",FU$39="SOP + 90 days"),TRUE,FALSE)</formula>
    </cfRule>
    <cfRule type="expression" dxfId="3514" priority="6113">
      <formula>IF(FU96=TRUE,TRUE,FALSE)</formula>
    </cfRule>
  </conditionalFormatting>
  <conditionalFormatting sqref="FU97">
    <cfRule type="expression" dxfId="3513" priority="5265">
      <formula>IF(FU98=TRUE,TRUE,FALSE)</formula>
    </cfRule>
  </conditionalFormatting>
  <conditionalFormatting sqref="FU99">
    <cfRule type="expression" dxfId="3512" priority="5169">
      <formula>IF(FU100=TRUE,TRUE,FALSE)</formula>
    </cfRule>
    <cfRule type="expression" dxfId="3511" priority="5168">
      <formula>IF(OR(FU$39="S / VC-Lot",FU$39="ST-Lot",FU$39="PT1",FU$39="PT2",FU$39="SOP",FU$39="SOP + 90 days"),TRUE,FALSE)</formula>
    </cfRule>
  </conditionalFormatting>
  <conditionalFormatting sqref="FU101">
    <cfRule type="expression" dxfId="3510" priority="4321">
      <formula>IF(FU102=TRUE,TRUE,FALSE)</formula>
    </cfRule>
  </conditionalFormatting>
  <conditionalFormatting sqref="FU103">
    <cfRule type="expression" dxfId="3509" priority="4225">
      <formula>IF(FU104=TRUE,TRUE,FALSE)</formula>
    </cfRule>
    <cfRule type="expression" dxfId="3508" priority="4224">
      <formula>IF(OR(FU$39="S / VC-Lot",FU$39="ST-Lot",FU$39="PT1",FU$39="PT2",FU$39="SOP",FU$39="SOP + 90 days"),TRUE,FALSE)</formula>
    </cfRule>
  </conditionalFormatting>
  <conditionalFormatting sqref="FU105">
    <cfRule type="expression" dxfId="3507" priority="3377">
      <formula>IF(FU106=TRUE,TRUE,FALSE)</formula>
    </cfRule>
  </conditionalFormatting>
  <conditionalFormatting sqref="FU107">
    <cfRule type="expression" dxfId="3506" priority="3280">
      <formula>IF(OR(FU$39="S / VC-Lot",FU$39="ST-Lot",FU$39="PT1",FU$39="PT2",FU$39="SOP",FU$39="SOP + 90 days"),TRUE,FALSE)</formula>
    </cfRule>
    <cfRule type="expression" dxfId="3505" priority="3281">
      <formula>IF(FU108=TRUE,TRUE,FALSE)</formula>
    </cfRule>
  </conditionalFormatting>
  <conditionalFormatting sqref="FU109">
    <cfRule type="expression" dxfId="3504" priority="2433">
      <formula>IF(FU110=TRUE,TRUE,FALSE)</formula>
    </cfRule>
  </conditionalFormatting>
  <conditionalFormatting sqref="FU111">
    <cfRule type="expression" dxfId="3503" priority="2336">
      <formula>IF(OR(FU$39="S / VC-Lot",FU$39="ST-Lot",FU$39="PT1",FU$39="PT2",FU$39="SOP",FU$39="SOP + 90 days"),TRUE,FALSE)</formula>
    </cfRule>
    <cfRule type="expression" dxfId="3502" priority="2337">
      <formula>IF(FU112=TRUE,TRUE,FALSE)</formula>
    </cfRule>
  </conditionalFormatting>
  <conditionalFormatting sqref="FU113">
    <cfRule type="expression" dxfId="3501" priority="913">
      <formula>IF(FU114=TRUE,TRUE,FALSE)</formula>
    </cfRule>
  </conditionalFormatting>
  <conditionalFormatting sqref="FU115">
    <cfRule type="expression" dxfId="3500" priority="817">
      <formula>IF(FU116=TRUE,TRUE,FALSE)</formula>
    </cfRule>
    <cfRule type="expression" dxfId="3499" priority="816">
      <formula>IF(OR(FU$39="S / VC-Lot",FU$39="ST-Lot",FU$39="PT1",FU$39="PT2",FU$39="SOP",FU$39="SOP + 90 days"),TRUE,FALSE)</formula>
    </cfRule>
  </conditionalFormatting>
  <conditionalFormatting sqref="FU117">
    <cfRule type="expression" dxfId="3498" priority="721">
      <formula>IF(FU118=TRUE,TRUE,FALSE)</formula>
    </cfRule>
  </conditionalFormatting>
  <conditionalFormatting sqref="FU119">
    <cfRule type="expression" dxfId="3497" priority="625">
      <formula>IF(FU120=TRUE,TRUE,FALSE)</formula>
    </cfRule>
    <cfRule type="expression" dxfId="3496" priority="624">
      <formula>IF(OR(FU$39="S / VC-Lot",FU$39="ST-Lot",FU$39="PT1",FU$39="PT2",FU$39="SOP",FU$39="SOP + 90 days"),TRUE,FALSE)</formula>
    </cfRule>
  </conditionalFormatting>
  <conditionalFormatting sqref="FV45">
    <cfRule type="expression" dxfId="3495" priority="17535">
      <formula>IF(FV46=TRUE,TRUE,FALSE)</formula>
    </cfRule>
  </conditionalFormatting>
  <conditionalFormatting sqref="FV47">
    <cfRule type="expression" dxfId="3494" priority="17439">
      <formula>IF(FV48=TRUE,TRUE,FALSE)</formula>
    </cfRule>
  </conditionalFormatting>
  <conditionalFormatting sqref="FV49">
    <cfRule type="expression" dxfId="3493" priority="16591">
      <formula>IF(FV50=TRUE,TRUE,FALSE)</formula>
    </cfRule>
  </conditionalFormatting>
  <conditionalFormatting sqref="FV51">
    <cfRule type="expression" dxfId="3492" priority="16495">
      <formula>IF(FV52=TRUE,TRUE,FALSE)</formula>
    </cfRule>
  </conditionalFormatting>
  <conditionalFormatting sqref="FV53">
    <cfRule type="expression" dxfId="3491" priority="15647">
      <formula>IF(FV54=TRUE,TRUE,FALSE)</formula>
    </cfRule>
  </conditionalFormatting>
  <conditionalFormatting sqref="FV55">
    <cfRule type="expression" dxfId="3490" priority="15551">
      <formula>IF(FV56=TRUE,TRUE,FALSE)</formula>
    </cfRule>
  </conditionalFormatting>
  <conditionalFormatting sqref="FV57">
    <cfRule type="expression" dxfId="3489" priority="14703">
      <formula>IF(FV58=TRUE,TRUE,FALSE)</formula>
    </cfRule>
  </conditionalFormatting>
  <conditionalFormatting sqref="FV59">
    <cfRule type="expression" dxfId="3488" priority="14607">
      <formula>IF(FV60=TRUE,TRUE,FALSE)</formula>
    </cfRule>
  </conditionalFormatting>
  <conditionalFormatting sqref="FV61">
    <cfRule type="expression" dxfId="3487" priority="13759">
      <formula>IF(FV62=TRUE,TRUE,FALSE)</formula>
    </cfRule>
  </conditionalFormatting>
  <conditionalFormatting sqref="FV63">
    <cfRule type="expression" dxfId="3486" priority="13663">
      <formula>IF(FV64=TRUE,TRUE,FALSE)</formula>
    </cfRule>
  </conditionalFormatting>
  <conditionalFormatting sqref="FV65">
    <cfRule type="expression" dxfId="3485" priority="12815">
      <formula>IF(FV66=TRUE,TRUE,FALSE)</formula>
    </cfRule>
  </conditionalFormatting>
  <conditionalFormatting sqref="FV67">
    <cfRule type="expression" dxfId="3484" priority="12719">
      <formula>IF(FV68=TRUE,TRUE,FALSE)</formula>
    </cfRule>
  </conditionalFormatting>
  <conditionalFormatting sqref="FV69">
    <cfRule type="expression" dxfId="3483" priority="11871">
      <formula>IF(FV70=TRUE,TRUE,FALSE)</formula>
    </cfRule>
  </conditionalFormatting>
  <conditionalFormatting sqref="FV71">
    <cfRule type="expression" dxfId="3482" priority="11775">
      <formula>IF(FV72=TRUE,TRUE,FALSE)</formula>
    </cfRule>
  </conditionalFormatting>
  <conditionalFormatting sqref="FV73">
    <cfRule type="expression" dxfId="3481" priority="10927">
      <formula>IF(FV74=TRUE,TRUE,FALSE)</formula>
    </cfRule>
  </conditionalFormatting>
  <conditionalFormatting sqref="FV75">
    <cfRule type="expression" dxfId="3480" priority="10831">
      <formula>IF(FV76=TRUE,TRUE,FALSE)</formula>
    </cfRule>
  </conditionalFormatting>
  <conditionalFormatting sqref="FV77">
    <cfRule type="expression" dxfId="3479" priority="9983">
      <formula>IF(FV78=TRUE,TRUE,FALSE)</formula>
    </cfRule>
  </conditionalFormatting>
  <conditionalFormatting sqref="FV79">
    <cfRule type="expression" dxfId="3478" priority="9887">
      <formula>IF(FV80=TRUE,TRUE,FALSE)</formula>
    </cfRule>
  </conditionalFormatting>
  <conditionalFormatting sqref="FV81">
    <cfRule type="expression" dxfId="3477" priority="9039">
      <formula>IF(FV82=TRUE,TRUE,FALSE)</formula>
    </cfRule>
  </conditionalFormatting>
  <conditionalFormatting sqref="FV83">
    <cfRule type="expression" dxfId="3476" priority="8943">
      <formula>IF(FV84=TRUE,TRUE,FALSE)</formula>
    </cfRule>
  </conditionalFormatting>
  <conditionalFormatting sqref="FV85">
    <cfRule type="expression" dxfId="3475" priority="8095">
      <formula>IF(FV86=TRUE,TRUE,FALSE)</formula>
    </cfRule>
  </conditionalFormatting>
  <conditionalFormatting sqref="FV87">
    <cfRule type="expression" dxfId="3474" priority="7999">
      <formula>IF(FV88=TRUE,TRUE,FALSE)</formula>
    </cfRule>
  </conditionalFormatting>
  <conditionalFormatting sqref="FV89">
    <cfRule type="expression" dxfId="3473" priority="7151">
      <formula>IF(FV90=TRUE,TRUE,FALSE)</formula>
    </cfRule>
  </conditionalFormatting>
  <conditionalFormatting sqref="FV91">
    <cfRule type="expression" dxfId="3472" priority="7054">
      <formula>IF(OR(FV$39="S / VC-Lot",FV$39="ST-Lot",FV$39="PT1",FV$39="PT2",FV$39="SOP",FV$39="SOP + 90 days"),TRUE,FALSE)</formula>
    </cfRule>
    <cfRule type="expression" dxfId="3471" priority="7055">
      <formula>IF(FV92=TRUE,TRUE,FALSE)</formula>
    </cfRule>
  </conditionalFormatting>
  <conditionalFormatting sqref="FV93">
    <cfRule type="expression" dxfId="3470" priority="6207">
      <formula>IF(FV94=TRUE,TRUE,FALSE)</formula>
    </cfRule>
  </conditionalFormatting>
  <conditionalFormatting sqref="FV95">
    <cfRule type="expression" dxfId="3469" priority="6110">
      <formula>IF(OR(FV$39="S / VC-Lot",FV$39="ST-Lot",FV$39="PT1",FV$39="PT2",FV$39="SOP",FV$39="SOP + 90 days"),TRUE,FALSE)</formula>
    </cfRule>
    <cfRule type="expression" dxfId="3468" priority="6111">
      <formula>IF(FV96=TRUE,TRUE,FALSE)</formula>
    </cfRule>
  </conditionalFormatting>
  <conditionalFormatting sqref="FV97">
    <cfRule type="expression" dxfId="3467" priority="5263">
      <formula>IF(FV98=TRUE,TRUE,FALSE)</formula>
    </cfRule>
  </conditionalFormatting>
  <conditionalFormatting sqref="FV99">
    <cfRule type="expression" dxfId="3466" priority="5166">
      <formula>IF(OR(FV$39="S / VC-Lot",FV$39="ST-Lot",FV$39="PT1",FV$39="PT2",FV$39="SOP",FV$39="SOP + 90 days"),TRUE,FALSE)</formula>
    </cfRule>
    <cfRule type="expression" dxfId="3465" priority="5167">
      <formula>IF(FV100=TRUE,TRUE,FALSE)</formula>
    </cfRule>
  </conditionalFormatting>
  <conditionalFormatting sqref="FV101">
    <cfRule type="expression" dxfId="3464" priority="4319">
      <formula>IF(FV102=TRUE,TRUE,FALSE)</formula>
    </cfRule>
  </conditionalFormatting>
  <conditionalFormatting sqref="FV103">
    <cfRule type="expression" dxfId="3463" priority="4223">
      <formula>IF(FV104=TRUE,TRUE,FALSE)</formula>
    </cfRule>
    <cfRule type="expression" dxfId="3462" priority="4222">
      <formula>IF(OR(FV$39="S / VC-Lot",FV$39="ST-Lot",FV$39="PT1",FV$39="PT2",FV$39="SOP",FV$39="SOP + 90 days"),TRUE,FALSE)</formula>
    </cfRule>
  </conditionalFormatting>
  <conditionalFormatting sqref="FV105">
    <cfRule type="expression" dxfId="3461" priority="3375">
      <formula>IF(FV106=TRUE,TRUE,FALSE)</formula>
    </cfRule>
  </conditionalFormatting>
  <conditionalFormatting sqref="FV107">
    <cfRule type="expression" dxfId="3460" priority="3279">
      <formula>IF(FV108=TRUE,TRUE,FALSE)</formula>
    </cfRule>
    <cfRule type="expression" dxfId="3459" priority="3278">
      <formula>IF(OR(FV$39="S / VC-Lot",FV$39="ST-Lot",FV$39="PT1",FV$39="PT2",FV$39="SOP",FV$39="SOP + 90 days"),TRUE,FALSE)</formula>
    </cfRule>
  </conditionalFormatting>
  <conditionalFormatting sqref="FV109">
    <cfRule type="expression" dxfId="3458" priority="2431">
      <formula>IF(FV110=TRUE,TRUE,FALSE)</formula>
    </cfRule>
  </conditionalFormatting>
  <conditionalFormatting sqref="FV111">
    <cfRule type="expression" dxfId="3457" priority="2335">
      <formula>IF(FV112=TRUE,TRUE,FALSE)</formula>
    </cfRule>
    <cfRule type="expression" dxfId="3456" priority="2334">
      <formula>IF(OR(FV$39="S / VC-Lot",FV$39="ST-Lot",FV$39="PT1",FV$39="PT2",FV$39="SOP",FV$39="SOP + 90 days"),TRUE,FALSE)</formula>
    </cfRule>
  </conditionalFormatting>
  <conditionalFormatting sqref="FV113">
    <cfRule type="expression" dxfId="3455" priority="911">
      <formula>IF(FV114=TRUE,TRUE,FALSE)</formula>
    </cfRule>
  </conditionalFormatting>
  <conditionalFormatting sqref="FV115">
    <cfRule type="expression" dxfId="3454" priority="814">
      <formula>IF(OR(FV$39="S / VC-Lot",FV$39="ST-Lot",FV$39="PT1",FV$39="PT2",FV$39="SOP",FV$39="SOP + 90 days"),TRUE,FALSE)</formula>
    </cfRule>
    <cfRule type="expression" dxfId="3453" priority="815">
      <formula>IF(FV116=TRUE,TRUE,FALSE)</formula>
    </cfRule>
  </conditionalFormatting>
  <conditionalFormatting sqref="FV117">
    <cfRule type="expression" dxfId="3452" priority="719">
      <formula>IF(FV118=TRUE,TRUE,FALSE)</formula>
    </cfRule>
  </conditionalFormatting>
  <conditionalFormatting sqref="FV119">
    <cfRule type="expression" dxfId="3451" priority="622">
      <formula>IF(OR(FV$39="S / VC-Lot",FV$39="ST-Lot",FV$39="PT1",FV$39="PT2",FV$39="SOP",FV$39="SOP + 90 days"),TRUE,FALSE)</formula>
    </cfRule>
    <cfRule type="expression" dxfId="3450" priority="623">
      <formula>IF(FV120=TRUE,TRUE,FALSE)</formula>
    </cfRule>
  </conditionalFormatting>
  <conditionalFormatting sqref="FW45">
    <cfRule type="expression" dxfId="3449" priority="17533">
      <formula>IF(FW46=TRUE,TRUE,FALSE)</formula>
    </cfRule>
  </conditionalFormatting>
  <conditionalFormatting sqref="FW47">
    <cfRule type="expression" dxfId="3448" priority="17437">
      <formula>IF(FW48=TRUE,TRUE,FALSE)</formula>
    </cfRule>
  </conditionalFormatting>
  <conditionalFormatting sqref="FW49">
    <cfRule type="expression" dxfId="3447" priority="16589">
      <formula>IF(FW50=TRUE,TRUE,FALSE)</formula>
    </cfRule>
  </conditionalFormatting>
  <conditionalFormatting sqref="FW51">
    <cfRule type="expression" dxfId="3446" priority="16493">
      <formula>IF(FW52=TRUE,TRUE,FALSE)</formula>
    </cfRule>
  </conditionalFormatting>
  <conditionalFormatting sqref="FW53">
    <cfRule type="expression" dxfId="3445" priority="15645">
      <formula>IF(FW54=TRUE,TRUE,FALSE)</formula>
    </cfRule>
  </conditionalFormatting>
  <conditionalFormatting sqref="FW55">
    <cfRule type="expression" dxfId="3444" priority="15549">
      <formula>IF(FW56=TRUE,TRUE,FALSE)</formula>
    </cfRule>
  </conditionalFormatting>
  <conditionalFormatting sqref="FW57">
    <cfRule type="expression" dxfId="3443" priority="14701">
      <formula>IF(FW58=TRUE,TRUE,FALSE)</formula>
    </cfRule>
  </conditionalFormatting>
  <conditionalFormatting sqref="FW59">
    <cfRule type="expression" dxfId="3442" priority="14605">
      <formula>IF(FW60=TRUE,TRUE,FALSE)</formula>
    </cfRule>
  </conditionalFormatting>
  <conditionalFormatting sqref="FW61">
    <cfRule type="expression" dxfId="3441" priority="13757">
      <formula>IF(FW62=TRUE,TRUE,FALSE)</formula>
    </cfRule>
  </conditionalFormatting>
  <conditionalFormatting sqref="FW63">
    <cfRule type="expression" dxfId="3440" priority="13661">
      <formula>IF(FW64=TRUE,TRUE,FALSE)</formula>
    </cfRule>
  </conditionalFormatting>
  <conditionalFormatting sqref="FW65">
    <cfRule type="expression" dxfId="3439" priority="12813">
      <formula>IF(FW66=TRUE,TRUE,FALSE)</formula>
    </cfRule>
  </conditionalFormatting>
  <conditionalFormatting sqref="FW67">
    <cfRule type="expression" dxfId="3438" priority="12717">
      <formula>IF(FW68=TRUE,TRUE,FALSE)</formula>
    </cfRule>
  </conditionalFormatting>
  <conditionalFormatting sqref="FW69">
    <cfRule type="expression" dxfId="3437" priority="11869">
      <formula>IF(FW70=TRUE,TRUE,FALSE)</formula>
    </cfRule>
  </conditionalFormatting>
  <conditionalFormatting sqref="FW71">
    <cfRule type="expression" dxfId="3436" priority="11773">
      <formula>IF(FW72=TRUE,TRUE,FALSE)</formula>
    </cfRule>
  </conditionalFormatting>
  <conditionalFormatting sqref="FW73">
    <cfRule type="expression" dxfId="3435" priority="10925">
      <formula>IF(FW74=TRUE,TRUE,FALSE)</formula>
    </cfRule>
  </conditionalFormatting>
  <conditionalFormatting sqref="FW75">
    <cfRule type="expression" dxfId="3434" priority="10829">
      <formula>IF(FW76=TRUE,TRUE,FALSE)</formula>
    </cfRule>
  </conditionalFormatting>
  <conditionalFormatting sqref="FW77">
    <cfRule type="expression" dxfId="3433" priority="9981">
      <formula>IF(FW78=TRUE,TRUE,FALSE)</formula>
    </cfRule>
  </conditionalFormatting>
  <conditionalFormatting sqref="FW79">
    <cfRule type="expression" dxfId="3432" priority="9885">
      <formula>IF(FW80=TRUE,TRUE,FALSE)</formula>
    </cfRule>
  </conditionalFormatting>
  <conditionalFormatting sqref="FW81">
    <cfRule type="expression" dxfId="3431" priority="9037">
      <formula>IF(FW82=TRUE,TRUE,FALSE)</formula>
    </cfRule>
  </conditionalFormatting>
  <conditionalFormatting sqref="FW83">
    <cfRule type="expression" dxfId="3430" priority="8941">
      <formula>IF(FW84=TRUE,TRUE,FALSE)</formula>
    </cfRule>
  </conditionalFormatting>
  <conditionalFormatting sqref="FW85">
    <cfRule type="expression" dxfId="3429" priority="8093">
      <formula>IF(FW86=TRUE,TRUE,FALSE)</formula>
    </cfRule>
  </conditionalFormatting>
  <conditionalFormatting sqref="FW87">
    <cfRule type="expression" dxfId="3428" priority="7997">
      <formula>IF(FW88=TRUE,TRUE,FALSE)</formula>
    </cfRule>
  </conditionalFormatting>
  <conditionalFormatting sqref="FW89">
    <cfRule type="expression" dxfId="3427" priority="7149">
      <formula>IF(FW90=TRUE,TRUE,FALSE)</formula>
    </cfRule>
  </conditionalFormatting>
  <conditionalFormatting sqref="FW91">
    <cfRule type="expression" dxfId="3426" priority="7052">
      <formula>IF(OR(FW$39="S / VC-Lot",FW$39="ST-Lot",FW$39="PT1",FW$39="PT2",FW$39="SOP",FW$39="SOP + 90 days"),TRUE,FALSE)</formula>
    </cfRule>
    <cfRule type="expression" dxfId="3425" priority="7053">
      <formula>IF(FW92=TRUE,TRUE,FALSE)</formula>
    </cfRule>
  </conditionalFormatting>
  <conditionalFormatting sqref="FW93">
    <cfRule type="expression" dxfId="3424" priority="6205">
      <formula>IF(FW94=TRUE,TRUE,FALSE)</formula>
    </cfRule>
  </conditionalFormatting>
  <conditionalFormatting sqref="FW95">
    <cfRule type="expression" dxfId="3423" priority="6109">
      <formula>IF(FW96=TRUE,TRUE,FALSE)</formula>
    </cfRule>
    <cfRule type="expression" dxfId="3422" priority="6108">
      <formula>IF(OR(FW$39="S / VC-Lot",FW$39="ST-Lot",FW$39="PT1",FW$39="PT2",FW$39="SOP",FW$39="SOP + 90 days"),TRUE,FALSE)</formula>
    </cfRule>
  </conditionalFormatting>
  <conditionalFormatting sqref="FW97">
    <cfRule type="expression" dxfId="3421" priority="5261">
      <formula>IF(FW98=TRUE,TRUE,FALSE)</formula>
    </cfRule>
  </conditionalFormatting>
  <conditionalFormatting sqref="FW99">
    <cfRule type="expression" dxfId="3420" priority="5165">
      <formula>IF(FW100=TRUE,TRUE,FALSE)</formula>
    </cfRule>
    <cfRule type="expression" dxfId="3419" priority="5164">
      <formula>IF(OR(FW$39="S / VC-Lot",FW$39="ST-Lot",FW$39="PT1",FW$39="PT2",FW$39="SOP",FW$39="SOP + 90 days"),TRUE,FALSE)</formula>
    </cfRule>
  </conditionalFormatting>
  <conditionalFormatting sqref="FW101">
    <cfRule type="expression" dxfId="3418" priority="4317">
      <formula>IF(FW102=TRUE,TRUE,FALSE)</formula>
    </cfRule>
  </conditionalFormatting>
  <conditionalFormatting sqref="FW103">
    <cfRule type="expression" dxfId="3417" priority="4220">
      <formula>IF(OR(FW$39="S / VC-Lot",FW$39="ST-Lot",FW$39="PT1",FW$39="PT2",FW$39="SOP",FW$39="SOP + 90 days"),TRUE,FALSE)</formula>
    </cfRule>
    <cfRule type="expression" dxfId="3416" priority="4221">
      <formula>IF(FW104=TRUE,TRUE,FALSE)</formula>
    </cfRule>
  </conditionalFormatting>
  <conditionalFormatting sqref="FW105">
    <cfRule type="expression" dxfId="3415" priority="3373">
      <formula>IF(FW106=TRUE,TRUE,FALSE)</formula>
    </cfRule>
  </conditionalFormatting>
  <conditionalFormatting sqref="FW107">
    <cfRule type="expression" dxfId="3414" priority="3277">
      <formula>IF(FW108=TRUE,TRUE,FALSE)</formula>
    </cfRule>
    <cfRule type="expression" dxfId="3413" priority="3276">
      <formula>IF(OR(FW$39="S / VC-Lot",FW$39="ST-Lot",FW$39="PT1",FW$39="PT2",FW$39="SOP",FW$39="SOP + 90 days"),TRUE,FALSE)</formula>
    </cfRule>
  </conditionalFormatting>
  <conditionalFormatting sqref="FW109">
    <cfRule type="expression" dxfId="3412" priority="2429">
      <formula>IF(FW110=TRUE,TRUE,FALSE)</formula>
    </cfRule>
  </conditionalFormatting>
  <conditionalFormatting sqref="FW111">
    <cfRule type="expression" dxfId="3411" priority="2333">
      <formula>IF(FW112=TRUE,TRUE,FALSE)</formula>
    </cfRule>
    <cfRule type="expression" dxfId="3410" priority="2332">
      <formula>IF(OR(FW$39="S / VC-Lot",FW$39="ST-Lot",FW$39="PT1",FW$39="PT2",FW$39="SOP",FW$39="SOP + 90 days"),TRUE,FALSE)</formula>
    </cfRule>
  </conditionalFormatting>
  <conditionalFormatting sqref="FW113">
    <cfRule type="expression" dxfId="3409" priority="909">
      <formula>IF(FW114=TRUE,TRUE,FALSE)</formula>
    </cfRule>
  </conditionalFormatting>
  <conditionalFormatting sqref="FW115">
    <cfRule type="expression" dxfId="3408" priority="813">
      <formula>IF(FW116=TRUE,TRUE,FALSE)</formula>
    </cfRule>
    <cfRule type="expression" dxfId="3407" priority="812">
      <formula>IF(OR(FW$39="S / VC-Lot",FW$39="ST-Lot",FW$39="PT1",FW$39="PT2",FW$39="SOP",FW$39="SOP + 90 days"),TRUE,FALSE)</formula>
    </cfRule>
  </conditionalFormatting>
  <conditionalFormatting sqref="FW117">
    <cfRule type="expression" dxfId="3406" priority="717">
      <formula>IF(FW118=TRUE,TRUE,FALSE)</formula>
    </cfRule>
  </conditionalFormatting>
  <conditionalFormatting sqref="FW119">
    <cfRule type="expression" dxfId="3405" priority="620">
      <formula>IF(OR(FW$39="S / VC-Lot",FW$39="ST-Lot",FW$39="PT1",FW$39="PT2",FW$39="SOP",FW$39="SOP + 90 days"),TRUE,FALSE)</formula>
    </cfRule>
    <cfRule type="expression" dxfId="3404" priority="621">
      <formula>IF(FW120=TRUE,TRUE,FALSE)</formula>
    </cfRule>
  </conditionalFormatting>
  <conditionalFormatting sqref="FX45">
    <cfRule type="expression" dxfId="3403" priority="17531">
      <formula>IF(FX46=TRUE,TRUE,FALSE)</formula>
    </cfRule>
  </conditionalFormatting>
  <conditionalFormatting sqref="FX47">
    <cfRule type="expression" dxfId="3402" priority="17435">
      <formula>IF(FX48=TRUE,TRUE,FALSE)</formula>
    </cfRule>
  </conditionalFormatting>
  <conditionalFormatting sqref="FX49">
    <cfRule type="expression" dxfId="3401" priority="16587">
      <formula>IF(FX50=TRUE,TRUE,FALSE)</formula>
    </cfRule>
  </conditionalFormatting>
  <conditionalFormatting sqref="FX51">
    <cfRule type="expression" dxfId="3400" priority="16491">
      <formula>IF(FX52=TRUE,TRUE,FALSE)</formula>
    </cfRule>
  </conditionalFormatting>
  <conditionalFormatting sqref="FX53">
    <cfRule type="expression" dxfId="3399" priority="15643">
      <formula>IF(FX54=TRUE,TRUE,FALSE)</formula>
    </cfRule>
  </conditionalFormatting>
  <conditionalFormatting sqref="FX55">
    <cfRule type="expression" dxfId="3398" priority="15547">
      <formula>IF(FX56=TRUE,TRUE,FALSE)</formula>
    </cfRule>
  </conditionalFormatting>
  <conditionalFormatting sqref="FX57">
    <cfRule type="expression" dxfId="3397" priority="14699">
      <formula>IF(FX58=TRUE,TRUE,FALSE)</formula>
    </cfRule>
  </conditionalFormatting>
  <conditionalFormatting sqref="FX59">
    <cfRule type="expression" dxfId="3396" priority="14603">
      <formula>IF(FX60=TRUE,TRUE,FALSE)</formula>
    </cfRule>
  </conditionalFormatting>
  <conditionalFormatting sqref="FX61">
    <cfRule type="expression" dxfId="3395" priority="13755">
      <formula>IF(FX62=TRUE,TRUE,FALSE)</formula>
    </cfRule>
  </conditionalFormatting>
  <conditionalFormatting sqref="FX63">
    <cfRule type="expression" dxfId="3394" priority="13659">
      <formula>IF(FX64=TRUE,TRUE,FALSE)</formula>
    </cfRule>
  </conditionalFormatting>
  <conditionalFormatting sqref="FX65">
    <cfRule type="expression" dxfId="3393" priority="12811">
      <formula>IF(FX66=TRUE,TRUE,FALSE)</formula>
    </cfRule>
  </conditionalFormatting>
  <conditionalFormatting sqref="FX67">
    <cfRule type="expression" dxfId="3392" priority="12715">
      <formula>IF(FX68=TRUE,TRUE,FALSE)</formula>
    </cfRule>
  </conditionalFormatting>
  <conditionalFormatting sqref="FX69">
    <cfRule type="expression" dxfId="3391" priority="11867">
      <formula>IF(FX70=TRUE,TRUE,FALSE)</formula>
    </cfRule>
  </conditionalFormatting>
  <conditionalFormatting sqref="FX71">
    <cfRule type="expression" dxfId="3390" priority="11771">
      <formula>IF(FX72=TRUE,TRUE,FALSE)</formula>
    </cfRule>
  </conditionalFormatting>
  <conditionalFormatting sqref="FX73">
    <cfRule type="expression" dxfId="3389" priority="10923">
      <formula>IF(FX74=TRUE,TRUE,FALSE)</formula>
    </cfRule>
  </conditionalFormatting>
  <conditionalFormatting sqref="FX75">
    <cfRule type="expression" dxfId="3388" priority="10827">
      <formula>IF(FX76=TRUE,TRUE,FALSE)</formula>
    </cfRule>
  </conditionalFormatting>
  <conditionalFormatting sqref="FX77">
    <cfRule type="expression" dxfId="3387" priority="9979">
      <formula>IF(FX78=TRUE,TRUE,FALSE)</formula>
    </cfRule>
  </conditionalFormatting>
  <conditionalFormatting sqref="FX79">
    <cfRule type="expression" dxfId="3386" priority="9883">
      <formula>IF(FX80=TRUE,TRUE,FALSE)</formula>
    </cfRule>
  </conditionalFormatting>
  <conditionalFormatting sqref="FX81">
    <cfRule type="expression" dxfId="3385" priority="9035">
      <formula>IF(FX82=TRUE,TRUE,FALSE)</formula>
    </cfRule>
  </conditionalFormatting>
  <conditionalFormatting sqref="FX83">
    <cfRule type="expression" dxfId="3384" priority="8939">
      <formula>IF(FX84=TRUE,TRUE,FALSE)</formula>
    </cfRule>
  </conditionalFormatting>
  <conditionalFormatting sqref="FX85">
    <cfRule type="expression" dxfId="3383" priority="8091">
      <formula>IF(FX86=TRUE,TRUE,FALSE)</formula>
    </cfRule>
  </conditionalFormatting>
  <conditionalFormatting sqref="FX87">
    <cfRule type="expression" dxfId="3382" priority="7995">
      <formula>IF(FX88=TRUE,TRUE,FALSE)</formula>
    </cfRule>
  </conditionalFormatting>
  <conditionalFormatting sqref="FX89">
    <cfRule type="expression" dxfId="3381" priority="7147">
      <formula>IF(FX90=TRUE,TRUE,FALSE)</formula>
    </cfRule>
  </conditionalFormatting>
  <conditionalFormatting sqref="FX91">
    <cfRule type="expression" dxfId="3380" priority="7050">
      <formula>IF(OR(FX$39="S / VC-Lot",FX$39="ST-Lot",FX$39="PT1",FX$39="PT2",FX$39="SOP",FX$39="SOP + 90 days"),TRUE,FALSE)</formula>
    </cfRule>
    <cfRule type="expression" dxfId="3379" priority="7051">
      <formula>IF(FX92=TRUE,TRUE,FALSE)</formula>
    </cfRule>
  </conditionalFormatting>
  <conditionalFormatting sqref="FX93">
    <cfRule type="expression" dxfId="3378" priority="6203">
      <formula>IF(FX94=TRUE,TRUE,FALSE)</formula>
    </cfRule>
  </conditionalFormatting>
  <conditionalFormatting sqref="FX95">
    <cfRule type="expression" dxfId="3377" priority="6106">
      <formula>IF(OR(FX$39="S / VC-Lot",FX$39="ST-Lot",FX$39="PT1",FX$39="PT2",FX$39="SOP",FX$39="SOP + 90 days"),TRUE,FALSE)</formula>
    </cfRule>
    <cfRule type="expression" dxfId="3376" priority="6107">
      <formula>IF(FX96=TRUE,TRUE,FALSE)</formula>
    </cfRule>
  </conditionalFormatting>
  <conditionalFormatting sqref="FX97">
    <cfRule type="expression" dxfId="3375" priority="5259">
      <formula>IF(FX98=TRUE,TRUE,FALSE)</formula>
    </cfRule>
  </conditionalFormatting>
  <conditionalFormatting sqref="FX99">
    <cfRule type="expression" dxfId="3374" priority="5163">
      <formula>IF(FX100=TRUE,TRUE,FALSE)</formula>
    </cfRule>
    <cfRule type="expression" dxfId="3373" priority="5162">
      <formula>IF(OR(FX$39="S / VC-Lot",FX$39="ST-Lot",FX$39="PT1",FX$39="PT2",FX$39="SOP",FX$39="SOP + 90 days"),TRUE,FALSE)</formula>
    </cfRule>
  </conditionalFormatting>
  <conditionalFormatting sqref="FX101">
    <cfRule type="expression" dxfId="3372" priority="4315">
      <formula>IF(FX102=TRUE,TRUE,FALSE)</formula>
    </cfRule>
  </conditionalFormatting>
  <conditionalFormatting sqref="FX103">
    <cfRule type="expression" dxfId="3371" priority="4219">
      <formula>IF(FX104=TRUE,TRUE,FALSE)</formula>
    </cfRule>
    <cfRule type="expression" dxfId="3370" priority="4218">
      <formula>IF(OR(FX$39="S / VC-Lot",FX$39="ST-Lot",FX$39="PT1",FX$39="PT2",FX$39="SOP",FX$39="SOP + 90 days"),TRUE,FALSE)</formula>
    </cfRule>
  </conditionalFormatting>
  <conditionalFormatting sqref="FX105">
    <cfRule type="expression" dxfId="3369" priority="3371">
      <formula>IF(FX106=TRUE,TRUE,FALSE)</formula>
    </cfRule>
  </conditionalFormatting>
  <conditionalFormatting sqref="FX107">
    <cfRule type="expression" dxfId="3368" priority="3275">
      <formula>IF(FX108=TRUE,TRUE,FALSE)</formula>
    </cfRule>
    <cfRule type="expression" dxfId="3367" priority="3274">
      <formula>IF(OR(FX$39="S / VC-Lot",FX$39="ST-Lot",FX$39="PT1",FX$39="PT2",FX$39="SOP",FX$39="SOP + 90 days"),TRUE,FALSE)</formula>
    </cfRule>
  </conditionalFormatting>
  <conditionalFormatting sqref="FX109">
    <cfRule type="expression" dxfId="3366" priority="2427">
      <formula>IF(FX110=TRUE,TRUE,FALSE)</formula>
    </cfRule>
  </conditionalFormatting>
  <conditionalFormatting sqref="FX111">
    <cfRule type="expression" dxfId="3365" priority="2330">
      <formula>IF(OR(FX$39="S / VC-Lot",FX$39="ST-Lot",FX$39="PT1",FX$39="PT2",FX$39="SOP",FX$39="SOP + 90 days"),TRUE,FALSE)</formula>
    </cfRule>
    <cfRule type="expression" dxfId="3364" priority="2331">
      <formula>IF(FX112=TRUE,TRUE,FALSE)</formula>
    </cfRule>
  </conditionalFormatting>
  <conditionalFormatting sqref="FX113">
    <cfRule type="expression" dxfId="3363" priority="907">
      <formula>IF(FX114=TRUE,TRUE,FALSE)</formula>
    </cfRule>
  </conditionalFormatting>
  <conditionalFormatting sqref="FX115">
    <cfRule type="expression" dxfId="3362" priority="811">
      <formula>IF(FX116=TRUE,TRUE,FALSE)</formula>
    </cfRule>
    <cfRule type="expression" dxfId="3361" priority="810">
      <formula>IF(OR(FX$39="S / VC-Lot",FX$39="ST-Lot",FX$39="PT1",FX$39="PT2",FX$39="SOP",FX$39="SOP + 90 days"),TRUE,FALSE)</formula>
    </cfRule>
  </conditionalFormatting>
  <conditionalFormatting sqref="FX117">
    <cfRule type="expression" dxfId="3360" priority="715">
      <formula>IF(FX118=TRUE,TRUE,FALSE)</formula>
    </cfRule>
  </conditionalFormatting>
  <conditionalFormatting sqref="FX119">
    <cfRule type="expression" dxfId="3359" priority="618">
      <formula>IF(OR(FX$39="S / VC-Lot",FX$39="ST-Lot",FX$39="PT1",FX$39="PT2",FX$39="SOP",FX$39="SOP + 90 days"),TRUE,FALSE)</formula>
    </cfRule>
    <cfRule type="expression" dxfId="3358" priority="619">
      <formula>IF(FX120=TRUE,TRUE,FALSE)</formula>
    </cfRule>
  </conditionalFormatting>
  <conditionalFormatting sqref="FY45">
    <cfRule type="expression" dxfId="3357" priority="17529">
      <formula>IF(FY46=TRUE,TRUE,FALSE)</formula>
    </cfRule>
  </conditionalFormatting>
  <conditionalFormatting sqref="FY47">
    <cfRule type="expression" dxfId="3356" priority="17433">
      <formula>IF(FY48=TRUE,TRUE,FALSE)</formula>
    </cfRule>
  </conditionalFormatting>
  <conditionalFormatting sqref="FY49">
    <cfRule type="expression" dxfId="3355" priority="16585">
      <formula>IF(FY50=TRUE,TRUE,FALSE)</formula>
    </cfRule>
  </conditionalFormatting>
  <conditionalFormatting sqref="FY51">
    <cfRule type="expression" dxfId="3354" priority="16489">
      <formula>IF(FY52=TRUE,TRUE,FALSE)</formula>
    </cfRule>
  </conditionalFormatting>
  <conditionalFormatting sqref="FY53">
    <cfRule type="expression" dxfId="3353" priority="15641">
      <formula>IF(FY54=TRUE,TRUE,FALSE)</formula>
    </cfRule>
  </conditionalFormatting>
  <conditionalFormatting sqref="FY55">
    <cfRule type="expression" dxfId="3352" priority="15545">
      <formula>IF(FY56=TRUE,TRUE,FALSE)</formula>
    </cfRule>
  </conditionalFormatting>
  <conditionalFormatting sqref="FY57">
    <cfRule type="expression" dxfId="3351" priority="14697">
      <formula>IF(FY58=TRUE,TRUE,FALSE)</formula>
    </cfRule>
  </conditionalFormatting>
  <conditionalFormatting sqref="FY59">
    <cfRule type="expression" dxfId="3350" priority="14601">
      <formula>IF(FY60=TRUE,TRUE,FALSE)</formula>
    </cfRule>
  </conditionalFormatting>
  <conditionalFormatting sqref="FY61">
    <cfRule type="expression" dxfId="3349" priority="13753">
      <formula>IF(FY62=TRUE,TRUE,FALSE)</formula>
    </cfRule>
  </conditionalFormatting>
  <conditionalFormatting sqref="FY63">
    <cfRule type="expression" dxfId="3348" priority="13657">
      <formula>IF(FY64=TRUE,TRUE,FALSE)</formula>
    </cfRule>
  </conditionalFormatting>
  <conditionalFormatting sqref="FY65">
    <cfRule type="expression" dxfId="3347" priority="12809">
      <formula>IF(FY66=TRUE,TRUE,FALSE)</formula>
    </cfRule>
  </conditionalFormatting>
  <conditionalFormatting sqref="FY67">
    <cfRule type="expression" dxfId="3346" priority="12713">
      <formula>IF(FY68=TRUE,TRUE,FALSE)</formula>
    </cfRule>
  </conditionalFormatting>
  <conditionalFormatting sqref="FY69">
    <cfRule type="expression" dxfId="3345" priority="11865">
      <formula>IF(FY70=TRUE,TRUE,FALSE)</formula>
    </cfRule>
  </conditionalFormatting>
  <conditionalFormatting sqref="FY71">
    <cfRule type="expression" dxfId="3344" priority="11769">
      <formula>IF(FY72=TRUE,TRUE,FALSE)</formula>
    </cfRule>
  </conditionalFormatting>
  <conditionalFormatting sqref="FY73">
    <cfRule type="expression" dxfId="3343" priority="10921">
      <formula>IF(FY74=TRUE,TRUE,FALSE)</formula>
    </cfRule>
  </conditionalFormatting>
  <conditionalFormatting sqref="FY75">
    <cfRule type="expression" dxfId="3342" priority="10825">
      <formula>IF(FY76=TRUE,TRUE,FALSE)</formula>
    </cfRule>
  </conditionalFormatting>
  <conditionalFormatting sqref="FY77">
    <cfRule type="expression" dxfId="3341" priority="9977">
      <formula>IF(FY78=TRUE,TRUE,FALSE)</formula>
    </cfRule>
  </conditionalFormatting>
  <conditionalFormatting sqref="FY79">
    <cfRule type="expression" dxfId="3340" priority="9881">
      <formula>IF(FY80=TRUE,TRUE,FALSE)</formula>
    </cfRule>
  </conditionalFormatting>
  <conditionalFormatting sqref="FY81">
    <cfRule type="expression" dxfId="3339" priority="9033">
      <formula>IF(FY82=TRUE,TRUE,FALSE)</formula>
    </cfRule>
  </conditionalFormatting>
  <conditionalFormatting sqref="FY83">
    <cfRule type="expression" dxfId="3338" priority="8937">
      <formula>IF(FY84=TRUE,TRUE,FALSE)</formula>
    </cfRule>
  </conditionalFormatting>
  <conditionalFormatting sqref="FY85">
    <cfRule type="expression" dxfId="3337" priority="8089">
      <formula>IF(FY86=TRUE,TRUE,FALSE)</formula>
    </cfRule>
  </conditionalFormatting>
  <conditionalFormatting sqref="FY87">
    <cfRule type="expression" dxfId="3336" priority="7993">
      <formula>IF(FY88=TRUE,TRUE,FALSE)</formula>
    </cfRule>
  </conditionalFormatting>
  <conditionalFormatting sqref="FY89">
    <cfRule type="expression" dxfId="3335" priority="7145">
      <formula>IF(FY90=TRUE,TRUE,FALSE)</formula>
    </cfRule>
  </conditionalFormatting>
  <conditionalFormatting sqref="FY91">
    <cfRule type="expression" dxfId="3334" priority="7048">
      <formula>IF(OR(FY$39="S / VC-Lot",FY$39="ST-Lot",FY$39="PT1",FY$39="PT2",FY$39="SOP",FY$39="SOP + 90 days"),TRUE,FALSE)</formula>
    </cfRule>
    <cfRule type="expression" dxfId="3333" priority="7049">
      <formula>IF(FY92=TRUE,TRUE,FALSE)</formula>
    </cfRule>
  </conditionalFormatting>
  <conditionalFormatting sqref="FY93">
    <cfRule type="expression" dxfId="3332" priority="6201">
      <formula>IF(FY94=TRUE,TRUE,FALSE)</formula>
    </cfRule>
  </conditionalFormatting>
  <conditionalFormatting sqref="FY95">
    <cfRule type="expression" dxfId="3331" priority="6104">
      <formula>IF(OR(FY$39="S / VC-Lot",FY$39="ST-Lot",FY$39="PT1",FY$39="PT2",FY$39="SOP",FY$39="SOP + 90 days"),TRUE,FALSE)</formula>
    </cfRule>
    <cfRule type="expression" dxfId="3330" priority="6105">
      <formula>IF(FY96=TRUE,TRUE,FALSE)</formula>
    </cfRule>
  </conditionalFormatting>
  <conditionalFormatting sqref="FY97">
    <cfRule type="expression" dxfId="3329" priority="5257">
      <formula>IF(FY98=TRUE,TRUE,FALSE)</formula>
    </cfRule>
  </conditionalFormatting>
  <conditionalFormatting sqref="FY99">
    <cfRule type="expression" dxfId="3328" priority="5160">
      <formula>IF(OR(FY$39="S / VC-Lot",FY$39="ST-Lot",FY$39="PT1",FY$39="PT2",FY$39="SOP",FY$39="SOP + 90 days"),TRUE,FALSE)</formula>
    </cfRule>
    <cfRule type="expression" dxfId="3327" priority="5161">
      <formula>IF(FY100=TRUE,TRUE,FALSE)</formula>
    </cfRule>
  </conditionalFormatting>
  <conditionalFormatting sqref="FY101">
    <cfRule type="expression" dxfId="3326" priority="4313">
      <formula>IF(FY102=TRUE,TRUE,FALSE)</formula>
    </cfRule>
  </conditionalFormatting>
  <conditionalFormatting sqref="FY103">
    <cfRule type="expression" dxfId="3325" priority="4217">
      <formula>IF(FY104=TRUE,TRUE,FALSE)</formula>
    </cfRule>
    <cfRule type="expression" dxfId="3324" priority="4216">
      <formula>IF(OR(FY$39="S / VC-Lot",FY$39="ST-Lot",FY$39="PT1",FY$39="PT2",FY$39="SOP",FY$39="SOP + 90 days"),TRUE,FALSE)</formula>
    </cfRule>
  </conditionalFormatting>
  <conditionalFormatting sqref="FY105">
    <cfRule type="expression" dxfId="3323" priority="3369">
      <formula>IF(FY106=TRUE,TRUE,FALSE)</formula>
    </cfRule>
  </conditionalFormatting>
  <conditionalFormatting sqref="FY107">
    <cfRule type="expression" dxfId="3322" priority="3273">
      <formula>IF(FY108=TRUE,TRUE,FALSE)</formula>
    </cfRule>
    <cfRule type="expression" dxfId="3321" priority="3272">
      <formula>IF(OR(FY$39="S / VC-Lot",FY$39="ST-Lot",FY$39="PT1",FY$39="PT2",FY$39="SOP",FY$39="SOP + 90 days"),TRUE,FALSE)</formula>
    </cfRule>
  </conditionalFormatting>
  <conditionalFormatting sqref="FY109">
    <cfRule type="expression" dxfId="3320" priority="2425">
      <formula>IF(FY110=TRUE,TRUE,FALSE)</formula>
    </cfRule>
  </conditionalFormatting>
  <conditionalFormatting sqref="FY111">
    <cfRule type="expression" dxfId="3319" priority="2328">
      <formula>IF(OR(FY$39="S / VC-Lot",FY$39="ST-Lot",FY$39="PT1",FY$39="PT2",FY$39="SOP",FY$39="SOP + 90 days"),TRUE,FALSE)</formula>
    </cfRule>
    <cfRule type="expression" dxfId="3318" priority="2329">
      <formula>IF(FY112=TRUE,TRUE,FALSE)</formula>
    </cfRule>
  </conditionalFormatting>
  <conditionalFormatting sqref="FY113">
    <cfRule type="expression" dxfId="3317" priority="905">
      <formula>IF(FY114=TRUE,TRUE,FALSE)</formula>
    </cfRule>
  </conditionalFormatting>
  <conditionalFormatting sqref="FY115">
    <cfRule type="expression" dxfId="3316" priority="808">
      <formula>IF(OR(FY$39="S / VC-Lot",FY$39="ST-Lot",FY$39="PT1",FY$39="PT2",FY$39="SOP",FY$39="SOP + 90 days"),TRUE,FALSE)</formula>
    </cfRule>
    <cfRule type="expression" dxfId="3315" priority="809">
      <formula>IF(FY116=TRUE,TRUE,FALSE)</formula>
    </cfRule>
  </conditionalFormatting>
  <conditionalFormatting sqref="FY117">
    <cfRule type="expression" dxfId="3314" priority="713">
      <formula>IF(FY118=TRUE,TRUE,FALSE)</formula>
    </cfRule>
  </conditionalFormatting>
  <conditionalFormatting sqref="FY119">
    <cfRule type="expression" dxfId="3313" priority="616">
      <formula>IF(OR(FY$39="S / VC-Lot",FY$39="ST-Lot",FY$39="PT1",FY$39="PT2",FY$39="SOP",FY$39="SOP + 90 days"),TRUE,FALSE)</formula>
    </cfRule>
    <cfRule type="expression" dxfId="3312" priority="617">
      <formula>IF(FY120=TRUE,TRUE,FALSE)</formula>
    </cfRule>
  </conditionalFormatting>
  <conditionalFormatting sqref="FZ45">
    <cfRule type="expression" dxfId="3311" priority="17527">
      <formula>IF(FZ46=TRUE,TRUE,FALSE)</formula>
    </cfRule>
  </conditionalFormatting>
  <conditionalFormatting sqref="FZ47">
    <cfRule type="expression" dxfId="3310" priority="17431">
      <formula>IF(FZ48=TRUE,TRUE,FALSE)</formula>
    </cfRule>
  </conditionalFormatting>
  <conditionalFormatting sqref="FZ49">
    <cfRule type="expression" dxfId="3309" priority="16583">
      <formula>IF(FZ50=TRUE,TRUE,FALSE)</formula>
    </cfRule>
  </conditionalFormatting>
  <conditionalFormatting sqref="FZ51">
    <cfRule type="expression" dxfId="3308" priority="16487">
      <formula>IF(FZ52=TRUE,TRUE,FALSE)</formula>
    </cfRule>
  </conditionalFormatting>
  <conditionalFormatting sqref="FZ53">
    <cfRule type="expression" dxfId="3307" priority="15639">
      <formula>IF(FZ54=TRUE,TRUE,FALSE)</formula>
    </cfRule>
  </conditionalFormatting>
  <conditionalFormatting sqref="FZ55">
    <cfRule type="expression" dxfId="3306" priority="15543">
      <formula>IF(FZ56=TRUE,TRUE,FALSE)</formula>
    </cfRule>
  </conditionalFormatting>
  <conditionalFormatting sqref="FZ57">
    <cfRule type="expression" dxfId="3305" priority="14695">
      <formula>IF(FZ58=TRUE,TRUE,FALSE)</formula>
    </cfRule>
  </conditionalFormatting>
  <conditionalFormatting sqref="FZ59">
    <cfRule type="expression" dxfId="3304" priority="14599">
      <formula>IF(FZ60=TRUE,TRUE,FALSE)</formula>
    </cfRule>
  </conditionalFormatting>
  <conditionalFormatting sqref="FZ61">
    <cfRule type="expression" dxfId="3303" priority="13751">
      <formula>IF(FZ62=TRUE,TRUE,FALSE)</formula>
    </cfRule>
  </conditionalFormatting>
  <conditionalFormatting sqref="FZ63">
    <cfRule type="expression" dxfId="3302" priority="13655">
      <formula>IF(FZ64=TRUE,TRUE,FALSE)</formula>
    </cfRule>
  </conditionalFormatting>
  <conditionalFormatting sqref="FZ65">
    <cfRule type="expression" dxfId="3301" priority="12807">
      <formula>IF(FZ66=TRUE,TRUE,FALSE)</formula>
    </cfRule>
  </conditionalFormatting>
  <conditionalFormatting sqref="FZ67">
    <cfRule type="expression" dxfId="3300" priority="12711">
      <formula>IF(FZ68=TRUE,TRUE,FALSE)</formula>
    </cfRule>
  </conditionalFormatting>
  <conditionalFormatting sqref="FZ69">
    <cfRule type="expression" dxfId="3299" priority="11863">
      <formula>IF(FZ70=TRUE,TRUE,FALSE)</formula>
    </cfRule>
  </conditionalFormatting>
  <conditionalFormatting sqref="FZ71">
    <cfRule type="expression" dxfId="3298" priority="11767">
      <formula>IF(FZ72=TRUE,TRUE,FALSE)</formula>
    </cfRule>
  </conditionalFormatting>
  <conditionalFormatting sqref="FZ73">
    <cfRule type="expression" dxfId="3297" priority="10919">
      <formula>IF(FZ74=TRUE,TRUE,FALSE)</formula>
    </cfRule>
  </conditionalFormatting>
  <conditionalFormatting sqref="FZ75">
    <cfRule type="expression" dxfId="3296" priority="10823">
      <formula>IF(FZ76=TRUE,TRUE,FALSE)</formula>
    </cfRule>
  </conditionalFormatting>
  <conditionalFormatting sqref="FZ77">
    <cfRule type="expression" dxfId="3295" priority="9975">
      <formula>IF(FZ78=TRUE,TRUE,FALSE)</formula>
    </cfRule>
  </conditionalFormatting>
  <conditionalFormatting sqref="FZ79">
    <cfRule type="expression" dxfId="3294" priority="9879">
      <formula>IF(FZ80=TRUE,TRUE,FALSE)</formula>
    </cfRule>
  </conditionalFormatting>
  <conditionalFormatting sqref="FZ81">
    <cfRule type="expression" dxfId="3293" priority="9031">
      <formula>IF(FZ82=TRUE,TRUE,FALSE)</formula>
    </cfRule>
  </conditionalFormatting>
  <conditionalFormatting sqref="FZ83">
    <cfRule type="expression" dxfId="3292" priority="8935">
      <formula>IF(FZ84=TRUE,TRUE,FALSE)</formula>
    </cfRule>
  </conditionalFormatting>
  <conditionalFormatting sqref="FZ85">
    <cfRule type="expression" dxfId="3291" priority="8087">
      <formula>IF(FZ86=TRUE,TRUE,FALSE)</formula>
    </cfRule>
  </conditionalFormatting>
  <conditionalFormatting sqref="FZ87">
    <cfRule type="expression" dxfId="3290" priority="7991">
      <formula>IF(FZ88=TRUE,TRUE,FALSE)</formula>
    </cfRule>
  </conditionalFormatting>
  <conditionalFormatting sqref="FZ89">
    <cfRule type="expression" dxfId="3289" priority="7143">
      <formula>IF(FZ90=TRUE,TRUE,FALSE)</formula>
    </cfRule>
  </conditionalFormatting>
  <conditionalFormatting sqref="FZ91">
    <cfRule type="expression" dxfId="3288" priority="7047">
      <formula>IF(FZ92=TRUE,TRUE,FALSE)</formula>
    </cfRule>
    <cfRule type="expression" dxfId="3287" priority="7046">
      <formula>IF(OR(FZ$39="S / VC-Lot",FZ$39="ST-Lot",FZ$39="PT1",FZ$39="PT2",FZ$39="SOP",FZ$39="SOP + 90 days"),TRUE,FALSE)</formula>
    </cfRule>
  </conditionalFormatting>
  <conditionalFormatting sqref="FZ93">
    <cfRule type="expression" dxfId="3286" priority="6199">
      <formula>IF(FZ94=TRUE,TRUE,FALSE)</formula>
    </cfRule>
  </conditionalFormatting>
  <conditionalFormatting sqref="FZ95">
    <cfRule type="expression" dxfId="3285" priority="6102">
      <formula>IF(OR(FZ$39="S / VC-Lot",FZ$39="ST-Lot",FZ$39="PT1",FZ$39="PT2",FZ$39="SOP",FZ$39="SOP + 90 days"),TRUE,FALSE)</formula>
    </cfRule>
    <cfRule type="expression" dxfId="3284" priority="6103">
      <formula>IF(FZ96=TRUE,TRUE,FALSE)</formula>
    </cfRule>
  </conditionalFormatting>
  <conditionalFormatting sqref="FZ97">
    <cfRule type="expression" dxfId="3283" priority="5255">
      <formula>IF(FZ98=TRUE,TRUE,FALSE)</formula>
    </cfRule>
  </conditionalFormatting>
  <conditionalFormatting sqref="FZ99">
    <cfRule type="expression" dxfId="3282" priority="5159">
      <formula>IF(FZ100=TRUE,TRUE,FALSE)</formula>
    </cfRule>
    <cfRule type="expression" dxfId="3281" priority="5158">
      <formula>IF(OR(FZ$39="S / VC-Lot",FZ$39="ST-Lot",FZ$39="PT1",FZ$39="PT2",FZ$39="SOP",FZ$39="SOP + 90 days"),TRUE,FALSE)</formula>
    </cfRule>
  </conditionalFormatting>
  <conditionalFormatting sqref="FZ101">
    <cfRule type="expression" dxfId="3280" priority="4311">
      <formula>IF(FZ102=TRUE,TRUE,FALSE)</formula>
    </cfRule>
  </conditionalFormatting>
  <conditionalFormatting sqref="FZ103">
    <cfRule type="expression" dxfId="3279" priority="4215">
      <formula>IF(FZ104=TRUE,TRUE,FALSE)</formula>
    </cfRule>
    <cfRule type="expression" dxfId="3278" priority="4214">
      <formula>IF(OR(FZ$39="S / VC-Lot",FZ$39="ST-Lot",FZ$39="PT1",FZ$39="PT2",FZ$39="SOP",FZ$39="SOP + 90 days"),TRUE,FALSE)</formula>
    </cfRule>
  </conditionalFormatting>
  <conditionalFormatting sqref="FZ105">
    <cfRule type="expression" dxfId="3277" priority="3367">
      <formula>IF(FZ106=TRUE,TRUE,FALSE)</formula>
    </cfRule>
  </conditionalFormatting>
  <conditionalFormatting sqref="FZ107">
    <cfRule type="expression" dxfId="3276" priority="3270">
      <formula>IF(OR(FZ$39="S / VC-Lot",FZ$39="ST-Lot",FZ$39="PT1",FZ$39="PT2",FZ$39="SOP",FZ$39="SOP + 90 days"),TRUE,FALSE)</formula>
    </cfRule>
    <cfRule type="expression" dxfId="3275" priority="3271">
      <formula>IF(FZ108=TRUE,TRUE,FALSE)</formula>
    </cfRule>
  </conditionalFormatting>
  <conditionalFormatting sqref="FZ109">
    <cfRule type="expression" dxfId="3274" priority="2423">
      <formula>IF(FZ110=TRUE,TRUE,FALSE)</formula>
    </cfRule>
  </conditionalFormatting>
  <conditionalFormatting sqref="FZ111">
    <cfRule type="expression" dxfId="3273" priority="2326">
      <formula>IF(OR(FZ$39="S / VC-Lot",FZ$39="ST-Lot",FZ$39="PT1",FZ$39="PT2",FZ$39="SOP",FZ$39="SOP + 90 days"),TRUE,FALSE)</formula>
    </cfRule>
    <cfRule type="expression" dxfId="3272" priority="2327">
      <formula>IF(FZ112=TRUE,TRUE,FALSE)</formula>
    </cfRule>
  </conditionalFormatting>
  <conditionalFormatting sqref="FZ113">
    <cfRule type="expression" dxfId="3271" priority="903">
      <formula>IF(FZ114=TRUE,TRUE,FALSE)</formula>
    </cfRule>
  </conditionalFormatting>
  <conditionalFormatting sqref="FZ115">
    <cfRule type="expression" dxfId="3270" priority="806">
      <formula>IF(OR(FZ$39="S / VC-Lot",FZ$39="ST-Lot",FZ$39="PT1",FZ$39="PT2",FZ$39="SOP",FZ$39="SOP + 90 days"),TRUE,FALSE)</formula>
    </cfRule>
    <cfRule type="expression" dxfId="3269" priority="807">
      <formula>IF(FZ116=TRUE,TRUE,FALSE)</formula>
    </cfRule>
  </conditionalFormatting>
  <conditionalFormatting sqref="FZ117">
    <cfRule type="expression" dxfId="3268" priority="711">
      <formula>IF(FZ118=TRUE,TRUE,FALSE)</formula>
    </cfRule>
  </conditionalFormatting>
  <conditionalFormatting sqref="FZ119">
    <cfRule type="expression" dxfId="3267" priority="614">
      <formula>IF(OR(FZ$39="S / VC-Lot",FZ$39="ST-Lot",FZ$39="PT1",FZ$39="PT2",FZ$39="SOP",FZ$39="SOP + 90 days"),TRUE,FALSE)</formula>
    </cfRule>
    <cfRule type="expression" dxfId="3266" priority="615">
      <formula>IF(FZ120=TRUE,TRUE,FALSE)</formula>
    </cfRule>
  </conditionalFormatting>
  <conditionalFormatting sqref="GA45">
    <cfRule type="expression" dxfId="3265" priority="17525">
      <formula>IF(GA46=TRUE,TRUE,FALSE)</formula>
    </cfRule>
  </conditionalFormatting>
  <conditionalFormatting sqref="GA47">
    <cfRule type="expression" dxfId="3264" priority="17429">
      <formula>IF(GA48=TRUE,TRUE,FALSE)</formula>
    </cfRule>
  </conditionalFormatting>
  <conditionalFormatting sqref="GA49">
    <cfRule type="expression" dxfId="3263" priority="16581">
      <formula>IF(GA50=TRUE,TRUE,FALSE)</formula>
    </cfRule>
  </conditionalFormatting>
  <conditionalFormatting sqref="GA51">
    <cfRule type="expression" dxfId="3262" priority="16485">
      <formula>IF(GA52=TRUE,TRUE,FALSE)</formula>
    </cfRule>
  </conditionalFormatting>
  <conditionalFormatting sqref="GA53">
    <cfRule type="expression" dxfId="3261" priority="15637">
      <formula>IF(GA54=TRUE,TRUE,FALSE)</formula>
    </cfRule>
  </conditionalFormatting>
  <conditionalFormatting sqref="GA55">
    <cfRule type="expression" dxfId="3260" priority="15541">
      <formula>IF(GA56=TRUE,TRUE,FALSE)</formula>
    </cfRule>
  </conditionalFormatting>
  <conditionalFormatting sqref="GA57">
    <cfRule type="expression" dxfId="3259" priority="14693">
      <formula>IF(GA58=TRUE,TRUE,FALSE)</formula>
    </cfRule>
  </conditionalFormatting>
  <conditionalFormatting sqref="GA59">
    <cfRule type="expression" dxfId="3258" priority="14597">
      <formula>IF(GA60=TRUE,TRUE,FALSE)</formula>
    </cfRule>
  </conditionalFormatting>
  <conditionalFormatting sqref="GA61">
    <cfRule type="expression" dxfId="3257" priority="13749">
      <formula>IF(GA62=TRUE,TRUE,FALSE)</formula>
    </cfRule>
  </conditionalFormatting>
  <conditionalFormatting sqref="GA63">
    <cfRule type="expression" dxfId="3256" priority="13653">
      <formula>IF(GA64=TRUE,TRUE,FALSE)</formula>
    </cfRule>
  </conditionalFormatting>
  <conditionalFormatting sqref="GA65">
    <cfRule type="expression" dxfId="3255" priority="12805">
      <formula>IF(GA66=TRUE,TRUE,FALSE)</formula>
    </cfRule>
  </conditionalFormatting>
  <conditionalFormatting sqref="GA67">
    <cfRule type="expression" dxfId="3254" priority="12709">
      <formula>IF(GA68=TRUE,TRUE,FALSE)</formula>
    </cfRule>
  </conditionalFormatting>
  <conditionalFormatting sqref="GA69">
    <cfRule type="expression" dxfId="3253" priority="11861">
      <formula>IF(GA70=TRUE,TRUE,FALSE)</formula>
    </cfRule>
  </conditionalFormatting>
  <conditionalFormatting sqref="GA71">
    <cfRule type="expression" dxfId="3252" priority="11765">
      <formula>IF(GA72=TRUE,TRUE,FALSE)</formula>
    </cfRule>
  </conditionalFormatting>
  <conditionalFormatting sqref="GA73">
    <cfRule type="expression" dxfId="3251" priority="10917">
      <formula>IF(GA74=TRUE,TRUE,FALSE)</formula>
    </cfRule>
  </conditionalFormatting>
  <conditionalFormatting sqref="GA75">
    <cfRule type="expression" dxfId="3250" priority="10821">
      <formula>IF(GA76=TRUE,TRUE,FALSE)</formula>
    </cfRule>
  </conditionalFormatting>
  <conditionalFormatting sqref="GA77">
    <cfRule type="expression" dxfId="3249" priority="9973">
      <formula>IF(GA78=TRUE,TRUE,FALSE)</formula>
    </cfRule>
  </conditionalFormatting>
  <conditionalFormatting sqref="GA79">
    <cfRule type="expression" dxfId="3248" priority="9877">
      <formula>IF(GA80=TRUE,TRUE,FALSE)</formula>
    </cfRule>
  </conditionalFormatting>
  <conditionalFormatting sqref="GA81">
    <cfRule type="expression" dxfId="3247" priority="9029">
      <formula>IF(GA82=TRUE,TRUE,FALSE)</formula>
    </cfRule>
  </conditionalFormatting>
  <conditionalFormatting sqref="GA83">
    <cfRule type="expression" dxfId="3246" priority="8933">
      <formula>IF(GA84=TRUE,TRUE,FALSE)</formula>
    </cfRule>
  </conditionalFormatting>
  <conditionalFormatting sqref="GA85">
    <cfRule type="expression" dxfId="3245" priority="8085">
      <formula>IF(GA86=TRUE,TRUE,FALSE)</formula>
    </cfRule>
  </conditionalFormatting>
  <conditionalFormatting sqref="GA87">
    <cfRule type="expression" dxfId="3244" priority="7989">
      <formula>IF(GA88=TRUE,TRUE,FALSE)</formula>
    </cfRule>
  </conditionalFormatting>
  <conditionalFormatting sqref="GA89">
    <cfRule type="expression" dxfId="3243" priority="7141">
      <formula>IF(GA90=TRUE,TRUE,FALSE)</formula>
    </cfRule>
  </conditionalFormatting>
  <conditionalFormatting sqref="GA91">
    <cfRule type="expression" dxfId="3242" priority="7044">
      <formula>IF(OR(GA$39="S / VC-Lot",GA$39="ST-Lot",GA$39="PT1",GA$39="PT2",GA$39="SOP",GA$39="SOP + 90 days"),TRUE,FALSE)</formula>
    </cfRule>
    <cfRule type="expression" dxfId="3241" priority="7045">
      <formula>IF(GA92=TRUE,TRUE,FALSE)</formula>
    </cfRule>
  </conditionalFormatting>
  <conditionalFormatting sqref="GA93">
    <cfRule type="expression" dxfId="3240" priority="6197">
      <formula>IF(GA94=TRUE,TRUE,FALSE)</formula>
    </cfRule>
  </conditionalFormatting>
  <conditionalFormatting sqref="GA95">
    <cfRule type="expression" dxfId="3239" priority="6101">
      <formula>IF(GA96=TRUE,TRUE,FALSE)</formula>
    </cfRule>
    <cfRule type="expression" dxfId="3238" priority="6100">
      <formula>IF(OR(GA$39="S / VC-Lot",GA$39="ST-Lot",GA$39="PT1",GA$39="PT2",GA$39="SOP",GA$39="SOP + 90 days"),TRUE,FALSE)</formula>
    </cfRule>
  </conditionalFormatting>
  <conditionalFormatting sqref="GA97">
    <cfRule type="expression" dxfId="3237" priority="5253">
      <formula>IF(GA98=TRUE,TRUE,FALSE)</formula>
    </cfRule>
  </conditionalFormatting>
  <conditionalFormatting sqref="GA99">
    <cfRule type="expression" dxfId="3236" priority="5157">
      <formula>IF(GA100=TRUE,TRUE,FALSE)</formula>
    </cfRule>
    <cfRule type="expression" dxfId="3235" priority="5156">
      <formula>IF(OR(GA$39="S / VC-Lot",GA$39="ST-Lot",GA$39="PT1",GA$39="PT2",GA$39="SOP",GA$39="SOP + 90 days"),TRUE,FALSE)</formula>
    </cfRule>
  </conditionalFormatting>
  <conditionalFormatting sqref="GA101">
    <cfRule type="expression" dxfId="3234" priority="4309">
      <formula>IF(GA102=TRUE,TRUE,FALSE)</formula>
    </cfRule>
  </conditionalFormatting>
  <conditionalFormatting sqref="GA103">
    <cfRule type="expression" dxfId="3233" priority="4213">
      <formula>IF(GA104=TRUE,TRUE,FALSE)</formula>
    </cfRule>
    <cfRule type="expression" dxfId="3232" priority="4212">
      <formula>IF(OR(GA$39="S / VC-Lot",GA$39="ST-Lot",GA$39="PT1",GA$39="PT2",GA$39="SOP",GA$39="SOP + 90 days"),TRUE,FALSE)</formula>
    </cfRule>
  </conditionalFormatting>
  <conditionalFormatting sqref="GA105">
    <cfRule type="expression" dxfId="3231" priority="3365">
      <formula>IF(GA106=TRUE,TRUE,FALSE)</formula>
    </cfRule>
  </conditionalFormatting>
  <conditionalFormatting sqref="GA107">
    <cfRule type="expression" dxfId="3230" priority="3268">
      <formula>IF(OR(GA$39="S / VC-Lot",GA$39="ST-Lot",GA$39="PT1",GA$39="PT2",GA$39="SOP",GA$39="SOP + 90 days"),TRUE,FALSE)</formula>
    </cfRule>
    <cfRule type="expression" dxfId="3229" priority="3269">
      <formula>IF(GA108=TRUE,TRUE,FALSE)</formula>
    </cfRule>
  </conditionalFormatting>
  <conditionalFormatting sqref="GA109">
    <cfRule type="expression" dxfId="3228" priority="2421">
      <formula>IF(GA110=TRUE,TRUE,FALSE)</formula>
    </cfRule>
  </conditionalFormatting>
  <conditionalFormatting sqref="GA111">
    <cfRule type="expression" dxfId="3227" priority="2325">
      <formula>IF(GA112=TRUE,TRUE,FALSE)</formula>
    </cfRule>
    <cfRule type="expression" dxfId="3226" priority="2324">
      <formula>IF(OR(GA$39="S / VC-Lot",GA$39="ST-Lot",GA$39="PT1",GA$39="PT2",GA$39="SOP",GA$39="SOP + 90 days"),TRUE,FALSE)</formula>
    </cfRule>
  </conditionalFormatting>
  <conditionalFormatting sqref="GA113">
    <cfRule type="expression" dxfId="3225" priority="901">
      <formula>IF(GA114=TRUE,TRUE,FALSE)</formula>
    </cfRule>
  </conditionalFormatting>
  <conditionalFormatting sqref="GA115">
    <cfRule type="expression" dxfId="3224" priority="805">
      <formula>IF(GA116=TRUE,TRUE,FALSE)</formula>
    </cfRule>
    <cfRule type="expression" dxfId="3223" priority="804">
      <formula>IF(OR(GA$39="S / VC-Lot",GA$39="ST-Lot",GA$39="PT1",GA$39="PT2",GA$39="SOP",GA$39="SOP + 90 days"),TRUE,FALSE)</formula>
    </cfRule>
  </conditionalFormatting>
  <conditionalFormatting sqref="GA117">
    <cfRule type="expression" dxfId="3222" priority="709">
      <formula>IF(GA118=TRUE,TRUE,FALSE)</formula>
    </cfRule>
  </conditionalFormatting>
  <conditionalFormatting sqref="GA119">
    <cfRule type="expression" dxfId="3221" priority="613">
      <formula>IF(GA120=TRUE,TRUE,FALSE)</formula>
    </cfRule>
    <cfRule type="expression" dxfId="3220" priority="612">
      <formula>IF(OR(GA$39="S / VC-Lot",GA$39="ST-Lot",GA$39="PT1",GA$39="PT2",GA$39="SOP",GA$39="SOP + 90 days"),TRUE,FALSE)</formula>
    </cfRule>
  </conditionalFormatting>
  <conditionalFormatting sqref="GB45">
    <cfRule type="expression" dxfId="3219" priority="17523">
      <formula>IF(GB46=TRUE,TRUE,FALSE)</formula>
    </cfRule>
  </conditionalFormatting>
  <conditionalFormatting sqref="GB47">
    <cfRule type="expression" dxfId="3218" priority="17427">
      <formula>IF(GB48=TRUE,TRUE,FALSE)</formula>
    </cfRule>
  </conditionalFormatting>
  <conditionalFormatting sqref="GB49">
    <cfRule type="expression" dxfId="3217" priority="16579">
      <formula>IF(GB50=TRUE,TRUE,FALSE)</formula>
    </cfRule>
  </conditionalFormatting>
  <conditionalFormatting sqref="GB51">
    <cfRule type="expression" dxfId="3216" priority="16483">
      <formula>IF(GB52=TRUE,TRUE,FALSE)</formula>
    </cfRule>
  </conditionalFormatting>
  <conditionalFormatting sqref="GB53">
    <cfRule type="expression" dxfId="3215" priority="15635">
      <formula>IF(GB54=TRUE,TRUE,FALSE)</formula>
    </cfRule>
  </conditionalFormatting>
  <conditionalFormatting sqref="GB55">
    <cfRule type="expression" dxfId="3214" priority="15539">
      <formula>IF(GB56=TRUE,TRUE,FALSE)</formula>
    </cfRule>
  </conditionalFormatting>
  <conditionalFormatting sqref="GB57">
    <cfRule type="expression" dxfId="3213" priority="14691">
      <formula>IF(GB58=TRUE,TRUE,FALSE)</formula>
    </cfRule>
  </conditionalFormatting>
  <conditionalFormatting sqref="GB59">
    <cfRule type="expression" dxfId="3212" priority="14595">
      <formula>IF(GB60=TRUE,TRUE,FALSE)</formula>
    </cfRule>
  </conditionalFormatting>
  <conditionalFormatting sqref="GB61">
    <cfRule type="expression" dxfId="3211" priority="13747">
      <formula>IF(GB62=TRUE,TRUE,FALSE)</formula>
    </cfRule>
  </conditionalFormatting>
  <conditionalFormatting sqref="GB63">
    <cfRule type="expression" dxfId="3210" priority="13651">
      <formula>IF(GB64=TRUE,TRUE,FALSE)</formula>
    </cfRule>
  </conditionalFormatting>
  <conditionalFormatting sqref="GB65">
    <cfRule type="expression" dxfId="3209" priority="12803">
      <formula>IF(GB66=TRUE,TRUE,FALSE)</formula>
    </cfRule>
  </conditionalFormatting>
  <conditionalFormatting sqref="GB67">
    <cfRule type="expression" dxfId="3208" priority="12707">
      <formula>IF(GB68=TRUE,TRUE,FALSE)</formula>
    </cfRule>
  </conditionalFormatting>
  <conditionalFormatting sqref="GB69">
    <cfRule type="expression" dxfId="3207" priority="11859">
      <formula>IF(GB70=TRUE,TRUE,FALSE)</formula>
    </cfRule>
  </conditionalFormatting>
  <conditionalFormatting sqref="GB71">
    <cfRule type="expression" dxfId="3206" priority="11763">
      <formula>IF(GB72=TRUE,TRUE,FALSE)</formula>
    </cfRule>
  </conditionalFormatting>
  <conditionalFormatting sqref="GB73">
    <cfRule type="expression" dxfId="3205" priority="10915">
      <formula>IF(GB74=TRUE,TRUE,FALSE)</formula>
    </cfRule>
  </conditionalFormatting>
  <conditionalFormatting sqref="GB75">
    <cfRule type="expression" dxfId="3204" priority="10819">
      <formula>IF(GB76=TRUE,TRUE,FALSE)</formula>
    </cfRule>
  </conditionalFormatting>
  <conditionalFormatting sqref="GB77">
    <cfRule type="expression" dxfId="3203" priority="9971">
      <formula>IF(GB78=TRUE,TRUE,FALSE)</formula>
    </cfRule>
  </conditionalFormatting>
  <conditionalFormatting sqref="GB79">
    <cfRule type="expression" dxfId="3202" priority="9875">
      <formula>IF(GB80=TRUE,TRUE,FALSE)</formula>
    </cfRule>
  </conditionalFormatting>
  <conditionalFormatting sqref="GB81">
    <cfRule type="expression" dxfId="3201" priority="9027">
      <formula>IF(GB82=TRUE,TRUE,FALSE)</formula>
    </cfRule>
  </conditionalFormatting>
  <conditionalFormatting sqref="GB83">
    <cfRule type="expression" dxfId="3200" priority="8931">
      <formula>IF(GB84=TRUE,TRUE,FALSE)</formula>
    </cfRule>
  </conditionalFormatting>
  <conditionalFormatting sqref="GB85">
    <cfRule type="expression" dxfId="3199" priority="8083">
      <formula>IF(GB86=TRUE,TRUE,FALSE)</formula>
    </cfRule>
  </conditionalFormatting>
  <conditionalFormatting sqref="GB87">
    <cfRule type="expression" dxfId="3198" priority="7987">
      <formula>IF(GB88=TRUE,TRUE,FALSE)</formula>
    </cfRule>
  </conditionalFormatting>
  <conditionalFormatting sqref="GB89">
    <cfRule type="expression" dxfId="3197" priority="7139">
      <formula>IF(GB90=TRUE,TRUE,FALSE)</formula>
    </cfRule>
  </conditionalFormatting>
  <conditionalFormatting sqref="GB91">
    <cfRule type="expression" dxfId="3196" priority="7042">
      <formula>IF(OR(GB$39="S / VC-Lot",GB$39="ST-Lot",GB$39="PT1",GB$39="PT2",GB$39="SOP",GB$39="SOP + 90 days"),TRUE,FALSE)</formula>
    </cfRule>
    <cfRule type="expression" dxfId="3195" priority="7043">
      <formula>IF(GB92=TRUE,TRUE,FALSE)</formula>
    </cfRule>
  </conditionalFormatting>
  <conditionalFormatting sqref="GB93">
    <cfRule type="expression" dxfId="3194" priority="6195">
      <formula>IF(GB94=TRUE,TRUE,FALSE)</formula>
    </cfRule>
  </conditionalFormatting>
  <conditionalFormatting sqref="GB95">
    <cfRule type="expression" dxfId="3193" priority="6099">
      <formula>IF(GB96=TRUE,TRUE,FALSE)</formula>
    </cfRule>
    <cfRule type="expression" dxfId="3192" priority="6098">
      <formula>IF(OR(GB$39="S / VC-Lot",GB$39="ST-Lot",GB$39="PT1",GB$39="PT2",GB$39="SOP",GB$39="SOP + 90 days"),TRUE,FALSE)</formula>
    </cfRule>
  </conditionalFormatting>
  <conditionalFormatting sqref="GB97">
    <cfRule type="expression" dxfId="3191" priority="5251">
      <formula>IF(GB98=TRUE,TRUE,FALSE)</formula>
    </cfRule>
  </conditionalFormatting>
  <conditionalFormatting sqref="GB99">
    <cfRule type="expression" dxfId="3190" priority="5155">
      <formula>IF(GB100=TRUE,TRUE,FALSE)</formula>
    </cfRule>
    <cfRule type="expression" dxfId="3189" priority="5154">
      <formula>IF(OR(GB$39="S / VC-Lot",GB$39="ST-Lot",GB$39="PT1",GB$39="PT2",GB$39="SOP",GB$39="SOP + 90 days"),TRUE,FALSE)</formula>
    </cfRule>
  </conditionalFormatting>
  <conditionalFormatting sqref="GB101">
    <cfRule type="expression" dxfId="3188" priority="4307">
      <formula>IF(GB102=TRUE,TRUE,FALSE)</formula>
    </cfRule>
  </conditionalFormatting>
  <conditionalFormatting sqref="GB103">
    <cfRule type="expression" dxfId="3187" priority="4211">
      <formula>IF(GB104=TRUE,TRUE,FALSE)</formula>
    </cfRule>
    <cfRule type="expression" dxfId="3186" priority="4210">
      <formula>IF(OR(GB$39="S / VC-Lot",GB$39="ST-Lot",GB$39="PT1",GB$39="PT2",GB$39="SOP",GB$39="SOP + 90 days"),TRUE,FALSE)</formula>
    </cfRule>
  </conditionalFormatting>
  <conditionalFormatting sqref="GB105">
    <cfRule type="expression" dxfId="3185" priority="3363">
      <formula>IF(GB106=TRUE,TRUE,FALSE)</formula>
    </cfRule>
  </conditionalFormatting>
  <conditionalFormatting sqref="GB107">
    <cfRule type="expression" dxfId="3184" priority="3267">
      <formula>IF(GB108=TRUE,TRUE,FALSE)</formula>
    </cfRule>
    <cfRule type="expression" dxfId="3183" priority="3266">
      <formula>IF(OR(GB$39="S / VC-Lot",GB$39="ST-Lot",GB$39="PT1",GB$39="PT2",GB$39="SOP",GB$39="SOP + 90 days"),TRUE,FALSE)</formula>
    </cfRule>
  </conditionalFormatting>
  <conditionalFormatting sqref="GB109">
    <cfRule type="expression" dxfId="3182" priority="2419">
      <formula>IF(GB110=TRUE,TRUE,FALSE)</formula>
    </cfRule>
  </conditionalFormatting>
  <conditionalFormatting sqref="GB111">
    <cfRule type="expression" dxfId="3181" priority="2323">
      <formula>IF(GB112=TRUE,TRUE,FALSE)</formula>
    </cfRule>
    <cfRule type="expression" dxfId="3180" priority="2322">
      <formula>IF(OR(GB$39="S / VC-Lot",GB$39="ST-Lot",GB$39="PT1",GB$39="PT2",GB$39="SOP",GB$39="SOP + 90 days"),TRUE,FALSE)</formula>
    </cfRule>
  </conditionalFormatting>
  <conditionalFormatting sqref="GB113">
    <cfRule type="expression" dxfId="3179" priority="899">
      <formula>IF(GB114=TRUE,TRUE,FALSE)</formula>
    </cfRule>
  </conditionalFormatting>
  <conditionalFormatting sqref="GB115">
    <cfRule type="expression" dxfId="3178" priority="803">
      <formula>IF(GB116=TRUE,TRUE,FALSE)</formula>
    </cfRule>
    <cfRule type="expression" dxfId="3177" priority="802">
      <formula>IF(OR(GB$39="S / VC-Lot",GB$39="ST-Lot",GB$39="PT1",GB$39="PT2",GB$39="SOP",GB$39="SOP + 90 days"),TRUE,FALSE)</formula>
    </cfRule>
  </conditionalFormatting>
  <conditionalFormatting sqref="GB117">
    <cfRule type="expression" dxfId="3176" priority="707">
      <formula>IF(GB118=TRUE,TRUE,FALSE)</formula>
    </cfRule>
  </conditionalFormatting>
  <conditionalFormatting sqref="GB119">
    <cfRule type="expression" dxfId="3175" priority="611">
      <formula>IF(GB120=TRUE,TRUE,FALSE)</formula>
    </cfRule>
    <cfRule type="expression" dxfId="3174" priority="610">
      <formula>IF(OR(GB$39="S / VC-Lot",GB$39="ST-Lot",GB$39="PT1",GB$39="PT2",GB$39="SOP",GB$39="SOP + 90 days"),TRUE,FALSE)</formula>
    </cfRule>
  </conditionalFormatting>
  <conditionalFormatting sqref="GC45">
    <cfRule type="expression" dxfId="3173" priority="17521">
      <formula>IF(GC46=TRUE,TRUE,FALSE)</formula>
    </cfRule>
  </conditionalFormatting>
  <conditionalFormatting sqref="GC47">
    <cfRule type="expression" dxfId="3172" priority="17425">
      <formula>IF(GC48=TRUE,TRUE,FALSE)</formula>
    </cfRule>
  </conditionalFormatting>
  <conditionalFormatting sqref="GC49">
    <cfRule type="expression" dxfId="3171" priority="16577">
      <formula>IF(GC50=TRUE,TRUE,FALSE)</formula>
    </cfRule>
  </conditionalFormatting>
  <conditionalFormatting sqref="GC51">
    <cfRule type="expression" dxfId="3170" priority="16481">
      <formula>IF(GC52=TRUE,TRUE,FALSE)</formula>
    </cfRule>
  </conditionalFormatting>
  <conditionalFormatting sqref="GC53">
    <cfRule type="expression" dxfId="3169" priority="15633">
      <formula>IF(GC54=TRUE,TRUE,FALSE)</formula>
    </cfRule>
  </conditionalFormatting>
  <conditionalFormatting sqref="GC55">
    <cfRule type="expression" dxfId="3168" priority="15537">
      <formula>IF(GC56=TRUE,TRUE,FALSE)</formula>
    </cfRule>
  </conditionalFormatting>
  <conditionalFormatting sqref="GC57">
    <cfRule type="expression" dxfId="3167" priority="14689">
      <formula>IF(GC58=TRUE,TRUE,FALSE)</formula>
    </cfRule>
  </conditionalFormatting>
  <conditionalFormatting sqref="GC59">
    <cfRule type="expression" dxfId="3166" priority="14593">
      <formula>IF(GC60=TRUE,TRUE,FALSE)</formula>
    </cfRule>
  </conditionalFormatting>
  <conditionalFormatting sqref="GC61">
    <cfRule type="expression" dxfId="3165" priority="13745">
      <formula>IF(GC62=TRUE,TRUE,FALSE)</formula>
    </cfRule>
  </conditionalFormatting>
  <conditionalFormatting sqref="GC63">
    <cfRule type="expression" dxfId="3164" priority="13649">
      <formula>IF(GC64=TRUE,TRUE,FALSE)</formula>
    </cfRule>
  </conditionalFormatting>
  <conditionalFormatting sqref="GC65">
    <cfRule type="expression" dxfId="3163" priority="12801">
      <formula>IF(GC66=TRUE,TRUE,FALSE)</formula>
    </cfRule>
  </conditionalFormatting>
  <conditionalFormatting sqref="GC67">
    <cfRule type="expression" dxfId="3162" priority="12705">
      <formula>IF(GC68=TRUE,TRUE,FALSE)</formula>
    </cfRule>
  </conditionalFormatting>
  <conditionalFormatting sqref="GC69">
    <cfRule type="expression" dxfId="3161" priority="11857">
      <formula>IF(GC70=TRUE,TRUE,FALSE)</formula>
    </cfRule>
  </conditionalFormatting>
  <conditionalFormatting sqref="GC71">
    <cfRule type="expression" dxfId="3160" priority="11761">
      <formula>IF(GC72=TRUE,TRUE,FALSE)</formula>
    </cfRule>
  </conditionalFormatting>
  <conditionalFormatting sqref="GC73">
    <cfRule type="expression" dxfId="3159" priority="10913">
      <formula>IF(GC74=TRUE,TRUE,FALSE)</formula>
    </cfRule>
  </conditionalFormatting>
  <conditionalFormatting sqref="GC75">
    <cfRule type="expression" dxfId="3158" priority="10817">
      <formula>IF(GC76=TRUE,TRUE,FALSE)</formula>
    </cfRule>
  </conditionalFormatting>
  <conditionalFormatting sqref="GC77">
    <cfRule type="expression" dxfId="3157" priority="9969">
      <formula>IF(GC78=TRUE,TRUE,FALSE)</formula>
    </cfRule>
  </conditionalFormatting>
  <conditionalFormatting sqref="GC79">
    <cfRule type="expression" dxfId="3156" priority="9873">
      <formula>IF(GC80=TRUE,TRUE,FALSE)</formula>
    </cfRule>
  </conditionalFormatting>
  <conditionalFormatting sqref="GC81">
    <cfRule type="expression" dxfId="3155" priority="9025">
      <formula>IF(GC82=TRUE,TRUE,FALSE)</formula>
    </cfRule>
  </conditionalFormatting>
  <conditionalFormatting sqref="GC83">
    <cfRule type="expression" dxfId="3154" priority="8929">
      <formula>IF(GC84=TRUE,TRUE,FALSE)</formula>
    </cfRule>
  </conditionalFormatting>
  <conditionalFormatting sqref="GC85">
    <cfRule type="expression" dxfId="3153" priority="8081">
      <formula>IF(GC86=TRUE,TRUE,FALSE)</formula>
    </cfRule>
  </conditionalFormatting>
  <conditionalFormatting sqref="GC87">
    <cfRule type="expression" dxfId="3152" priority="7985">
      <formula>IF(GC88=TRUE,TRUE,FALSE)</formula>
    </cfRule>
  </conditionalFormatting>
  <conditionalFormatting sqref="GC89">
    <cfRule type="expression" dxfId="3151" priority="7137">
      <formula>IF(GC90=TRUE,TRUE,FALSE)</formula>
    </cfRule>
  </conditionalFormatting>
  <conditionalFormatting sqref="GC91">
    <cfRule type="expression" dxfId="3150" priority="7040">
      <formula>IF(OR(GC$39="S / VC-Lot",GC$39="ST-Lot",GC$39="PT1",GC$39="PT2",GC$39="SOP",GC$39="SOP + 90 days"),TRUE,FALSE)</formula>
    </cfRule>
    <cfRule type="expression" dxfId="3149" priority="7041">
      <formula>IF(GC92=TRUE,TRUE,FALSE)</formula>
    </cfRule>
  </conditionalFormatting>
  <conditionalFormatting sqref="GC93">
    <cfRule type="expression" dxfId="3148" priority="6193">
      <formula>IF(GC94=TRUE,TRUE,FALSE)</formula>
    </cfRule>
  </conditionalFormatting>
  <conditionalFormatting sqref="GC95">
    <cfRule type="expression" dxfId="3147" priority="6097">
      <formula>IF(GC96=TRUE,TRUE,FALSE)</formula>
    </cfRule>
    <cfRule type="expression" dxfId="3146" priority="6096">
      <formula>IF(OR(GC$39="S / VC-Lot",GC$39="ST-Lot",GC$39="PT1",GC$39="PT2",GC$39="SOP",GC$39="SOP + 90 days"),TRUE,FALSE)</formula>
    </cfRule>
  </conditionalFormatting>
  <conditionalFormatting sqref="GC97">
    <cfRule type="expression" dxfId="3145" priority="5249">
      <formula>IF(GC98=TRUE,TRUE,FALSE)</formula>
    </cfRule>
  </conditionalFormatting>
  <conditionalFormatting sqref="GC99">
    <cfRule type="expression" dxfId="3144" priority="5152">
      <formula>IF(OR(GC$39="S / VC-Lot",GC$39="ST-Lot",GC$39="PT1",GC$39="PT2",GC$39="SOP",GC$39="SOP + 90 days"),TRUE,FALSE)</formula>
    </cfRule>
    <cfRule type="expression" dxfId="3143" priority="5153">
      <formula>IF(GC100=TRUE,TRUE,FALSE)</formula>
    </cfRule>
  </conditionalFormatting>
  <conditionalFormatting sqref="GC101">
    <cfRule type="expression" dxfId="3142" priority="4305">
      <formula>IF(GC102=TRUE,TRUE,FALSE)</formula>
    </cfRule>
  </conditionalFormatting>
  <conditionalFormatting sqref="GC103">
    <cfRule type="expression" dxfId="3141" priority="4208">
      <formula>IF(OR(GC$39="S / VC-Lot",GC$39="ST-Lot",GC$39="PT1",GC$39="PT2",GC$39="SOP",GC$39="SOP + 90 days"),TRUE,FALSE)</formula>
    </cfRule>
    <cfRule type="expression" dxfId="3140" priority="4209">
      <formula>IF(GC104=TRUE,TRUE,FALSE)</formula>
    </cfRule>
  </conditionalFormatting>
  <conditionalFormatting sqref="GC105">
    <cfRule type="expression" dxfId="3139" priority="3361">
      <formula>IF(GC106=TRUE,TRUE,FALSE)</formula>
    </cfRule>
  </conditionalFormatting>
  <conditionalFormatting sqref="GC107">
    <cfRule type="expression" dxfId="3138" priority="3265">
      <formula>IF(GC108=TRUE,TRUE,FALSE)</formula>
    </cfRule>
    <cfRule type="expression" dxfId="3137" priority="3264">
      <formula>IF(OR(GC$39="S / VC-Lot",GC$39="ST-Lot",GC$39="PT1",GC$39="PT2",GC$39="SOP",GC$39="SOP + 90 days"),TRUE,FALSE)</formula>
    </cfRule>
  </conditionalFormatting>
  <conditionalFormatting sqref="GC109">
    <cfRule type="expression" dxfId="3136" priority="2417">
      <formula>IF(GC110=TRUE,TRUE,FALSE)</formula>
    </cfRule>
  </conditionalFormatting>
  <conditionalFormatting sqref="GC111">
    <cfRule type="expression" dxfId="3135" priority="2321">
      <formula>IF(GC112=TRUE,TRUE,FALSE)</formula>
    </cfRule>
    <cfRule type="expression" dxfId="3134" priority="2320">
      <formula>IF(OR(GC$39="S / VC-Lot",GC$39="ST-Lot",GC$39="PT1",GC$39="PT2",GC$39="SOP",GC$39="SOP + 90 days"),TRUE,FALSE)</formula>
    </cfRule>
  </conditionalFormatting>
  <conditionalFormatting sqref="GC113">
    <cfRule type="expression" dxfId="3133" priority="897">
      <formula>IF(GC114=TRUE,TRUE,FALSE)</formula>
    </cfRule>
  </conditionalFormatting>
  <conditionalFormatting sqref="GC115">
    <cfRule type="expression" dxfId="3132" priority="800">
      <formula>IF(OR(GC$39="S / VC-Lot",GC$39="ST-Lot",GC$39="PT1",GC$39="PT2",GC$39="SOP",GC$39="SOP + 90 days"),TRUE,FALSE)</formula>
    </cfRule>
    <cfRule type="expression" dxfId="3131" priority="801">
      <formula>IF(GC116=TRUE,TRUE,FALSE)</formula>
    </cfRule>
  </conditionalFormatting>
  <conditionalFormatting sqref="GC117">
    <cfRule type="expression" dxfId="3130" priority="705">
      <formula>IF(GC118=TRUE,TRUE,FALSE)</formula>
    </cfRule>
  </conditionalFormatting>
  <conditionalFormatting sqref="GC119">
    <cfRule type="expression" dxfId="3129" priority="609">
      <formula>IF(GC120=TRUE,TRUE,FALSE)</formula>
    </cfRule>
    <cfRule type="expression" dxfId="3128" priority="608">
      <formula>IF(OR(GC$39="S / VC-Lot",GC$39="ST-Lot",GC$39="PT1",GC$39="PT2",GC$39="SOP",GC$39="SOP + 90 days"),TRUE,FALSE)</formula>
    </cfRule>
  </conditionalFormatting>
  <conditionalFormatting sqref="GD45">
    <cfRule type="expression" dxfId="3127" priority="17519">
      <formula>IF(GD46=TRUE,TRUE,FALSE)</formula>
    </cfRule>
  </conditionalFormatting>
  <conditionalFormatting sqref="GD47">
    <cfRule type="expression" dxfId="3126" priority="17423">
      <formula>IF(GD48=TRUE,TRUE,FALSE)</formula>
    </cfRule>
  </conditionalFormatting>
  <conditionalFormatting sqref="GD49">
    <cfRule type="expression" dxfId="3125" priority="16575">
      <formula>IF(GD50=TRUE,TRUE,FALSE)</formula>
    </cfRule>
  </conditionalFormatting>
  <conditionalFormatting sqref="GD51">
    <cfRule type="expression" dxfId="3124" priority="16479">
      <formula>IF(GD52=TRUE,TRUE,FALSE)</formula>
    </cfRule>
  </conditionalFormatting>
  <conditionalFormatting sqref="GD53">
    <cfRule type="expression" dxfId="3123" priority="15631">
      <formula>IF(GD54=TRUE,TRUE,FALSE)</formula>
    </cfRule>
  </conditionalFormatting>
  <conditionalFormatting sqref="GD55">
    <cfRule type="expression" dxfId="3122" priority="15535">
      <formula>IF(GD56=TRUE,TRUE,FALSE)</formula>
    </cfRule>
  </conditionalFormatting>
  <conditionalFormatting sqref="GD57">
    <cfRule type="expression" dxfId="3121" priority="14687">
      <formula>IF(GD58=TRUE,TRUE,FALSE)</formula>
    </cfRule>
  </conditionalFormatting>
  <conditionalFormatting sqref="GD59">
    <cfRule type="expression" dxfId="3120" priority="14591">
      <formula>IF(GD60=TRUE,TRUE,FALSE)</formula>
    </cfRule>
  </conditionalFormatting>
  <conditionalFormatting sqref="GD61">
    <cfRule type="expression" dxfId="3119" priority="13743">
      <formula>IF(GD62=TRUE,TRUE,FALSE)</formula>
    </cfRule>
  </conditionalFormatting>
  <conditionalFormatting sqref="GD63">
    <cfRule type="expression" dxfId="3118" priority="13647">
      <formula>IF(GD64=TRUE,TRUE,FALSE)</formula>
    </cfRule>
  </conditionalFormatting>
  <conditionalFormatting sqref="GD65">
    <cfRule type="expression" dxfId="3117" priority="12799">
      <formula>IF(GD66=TRUE,TRUE,FALSE)</formula>
    </cfRule>
  </conditionalFormatting>
  <conditionalFormatting sqref="GD67">
    <cfRule type="expression" dxfId="3116" priority="12703">
      <formula>IF(GD68=TRUE,TRUE,FALSE)</formula>
    </cfRule>
  </conditionalFormatting>
  <conditionalFormatting sqref="GD69">
    <cfRule type="expression" dxfId="3115" priority="11855">
      <formula>IF(GD70=TRUE,TRUE,FALSE)</formula>
    </cfRule>
  </conditionalFormatting>
  <conditionalFormatting sqref="GD71">
    <cfRule type="expression" dxfId="3114" priority="11759">
      <formula>IF(GD72=TRUE,TRUE,FALSE)</formula>
    </cfRule>
  </conditionalFormatting>
  <conditionalFormatting sqref="GD73">
    <cfRule type="expression" dxfId="3113" priority="10911">
      <formula>IF(GD74=TRUE,TRUE,FALSE)</formula>
    </cfRule>
  </conditionalFormatting>
  <conditionalFormatting sqref="GD75">
    <cfRule type="expression" dxfId="3112" priority="10815">
      <formula>IF(GD76=TRUE,TRUE,FALSE)</formula>
    </cfRule>
  </conditionalFormatting>
  <conditionalFormatting sqref="GD77">
    <cfRule type="expression" dxfId="3111" priority="9967">
      <formula>IF(GD78=TRUE,TRUE,FALSE)</formula>
    </cfRule>
  </conditionalFormatting>
  <conditionalFormatting sqref="GD79">
    <cfRule type="expression" dxfId="3110" priority="9871">
      <formula>IF(GD80=TRUE,TRUE,FALSE)</formula>
    </cfRule>
  </conditionalFormatting>
  <conditionalFormatting sqref="GD81">
    <cfRule type="expression" dxfId="3109" priority="9023">
      <formula>IF(GD82=TRUE,TRUE,FALSE)</formula>
    </cfRule>
  </conditionalFormatting>
  <conditionalFormatting sqref="GD83">
    <cfRule type="expression" dxfId="3108" priority="8927">
      <formula>IF(GD84=TRUE,TRUE,FALSE)</formula>
    </cfRule>
  </conditionalFormatting>
  <conditionalFormatting sqref="GD85">
    <cfRule type="expression" dxfId="3107" priority="8079">
      <formula>IF(GD86=TRUE,TRUE,FALSE)</formula>
    </cfRule>
  </conditionalFormatting>
  <conditionalFormatting sqref="GD87">
    <cfRule type="expression" dxfId="3106" priority="7983">
      <formula>IF(GD88=TRUE,TRUE,FALSE)</formula>
    </cfRule>
  </conditionalFormatting>
  <conditionalFormatting sqref="GD89">
    <cfRule type="expression" dxfId="3105" priority="7135">
      <formula>IF(GD90=TRUE,TRUE,FALSE)</formula>
    </cfRule>
  </conditionalFormatting>
  <conditionalFormatting sqref="GD91">
    <cfRule type="expression" dxfId="3104" priority="7039">
      <formula>IF(GD92=TRUE,TRUE,FALSE)</formula>
    </cfRule>
    <cfRule type="expression" dxfId="3103" priority="7038">
      <formula>IF(OR(GD$39="S / VC-Lot",GD$39="ST-Lot",GD$39="PT1",GD$39="PT2",GD$39="SOP",GD$39="SOP + 90 days"),TRUE,FALSE)</formula>
    </cfRule>
  </conditionalFormatting>
  <conditionalFormatting sqref="GD93">
    <cfRule type="expression" dxfId="3102" priority="6191">
      <formula>IF(GD94=TRUE,TRUE,FALSE)</formula>
    </cfRule>
  </conditionalFormatting>
  <conditionalFormatting sqref="GD95">
    <cfRule type="expression" dxfId="3101" priority="6094">
      <formula>IF(OR(GD$39="S / VC-Lot",GD$39="ST-Lot",GD$39="PT1",GD$39="PT2",GD$39="SOP",GD$39="SOP + 90 days"),TRUE,FALSE)</formula>
    </cfRule>
    <cfRule type="expression" dxfId="3100" priority="6095">
      <formula>IF(GD96=TRUE,TRUE,FALSE)</formula>
    </cfRule>
  </conditionalFormatting>
  <conditionalFormatting sqref="GD97">
    <cfRule type="expression" dxfId="3099" priority="5247">
      <formula>IF(GD98=TRUE,TRUE,FALSE)</formula>
    </cfRule>
  </conditionalFormatting>
  <conditionalFormatting sqref="GD99">
    <cfRule type="expression" dxfId="3098" priority="5151">
      <formula>IF(GD100=TRUE,TRUE,FALSE)</formula>
    </cfRule>
    <cfRule type="expression" dxfId="3097" priority="5150">
      <formula>IF(OR(GD$39="S / VC-Lot",GD$39="ST-Lot",GD$39="PT1",GD$39="PT2",GD$39="SOP",GD$39="SOP + 90 days"),TRUE,FALSE)</formula>
    </cfRule>
  </conditionalFormatting>
  <conditionalFormatting sqref="GD101">
    <cfRule type="expression" dxfId="3096" priority="4303">
      <formula>IF(GD102=TRUE,TRUE,FALSE)</formula>
    </cfRule>
  </conditionalFormatting>
  <conditionalFormatting sqref="GD103">
    <cfRule type="expression" dxfId="3095" priority="4206">
      <formula>IF(OR(GD$39="S / VC-Lot",GD$39="ST-Lot",GD$39="PT1",GD$39="PT2",GD$39="SOP",GD$39="SOP + 90 days"),TRUE,FALSE)</formula>
    </cfRule>
    <cfRule type="expression" dxfId="3094" priority="4207">
      <formula>IF(GD104=TRUE,TRUE,FALSE)</formula>
    </cfRule>
  </conditionalFormatting>
  <conditionalFormatting sqref="GD105">
    <cfRule type="expression" dxfId="3093" priority="3359">
      <formula>IF(GD106=TRUE,TRUE,FALSE)</formula>
    </cfRule>
  </conditionalFormatting>
  <conditionalFormatting sqref="GD107">
    <cfRule type="expression" dxfId="3092" priority="3262">
      <formula>IF(OR(GD$39="S / VC-Lot",GD$39="ST-Lot",GD$39="PT1",GD$39="PT2",GD$39="SOP",GD$39="SOP + 90 days"),TRUE,FALSE)</formula>
    </cfRule>
    <cfRule type="expression" dxfId="3091" priority="3263">
      <formula>IF(GD108=TRUE,TRUE,FALSE)</formula>
    </cfRule>
  </conditionalFormatting>
  <conditionalFormatting sqref="GD109">
    <cfRule type="expression" dxfId="3090" priority="2415">
      <formula>IF(GD110=TRUE,TRUE,FALSE)</formula>
    </cfRule>
  </conditionalFormatting>
  <conditionalFormatting sqref="GD111">
    <cfRule type="expression" dxfId="3089" priority="2318">
      <formula>IF(OR(GD$39="S / VC-Lot",GD$39="ST-Lot",GD$39="PT1",GD$39="PT2",GD$39="SOP",GD$39="SOP + 90 days"),TRUE,FALSE)</formula>
    </cfRule>
    <cfRule type="expression" dxfId="3088" priority="2319">
      <formula>IF(GD112=TRUE,TRUE,FALSE)</formula>
    </cfRule>
  </conditionalFormatting>
  <conditionalFormatting sqref="GD113">
    <cfRule type="expression" dxfId="3087" priority="895">
      <formula>IF(GD114=TRUE,TRUE,FALSE)</formula>
    </cfRule>
  </conditionalFormatting>
  <conditionalFormatting sqref="GD115">
    <cfRule type="expression" dxfId="3086" priority="799">
      <formula>IF(GD116=TRUE,TRUE,FALSE)</formula>
    </cfRule>
    <cfRule type="expression" dxfId="3085" priority="798">
      <formula>IF(OR(GD$39="S / VC-Lot",GD$39="ST-Lot",GD$39="PT1",GD$39="PT2",GD$39="SOP",GD$39="SOP + 90 days"),TRUE,FALSE)</formula>
    </cfRule>
  </conditionalFormatting>
  <conditionalFormatting sqref="GD117">
    <cfRule type="expression" dxfId="3084" priority="703">
      <formula>IF(GD118=TRUE,TRUE,FALSE)</formula>
    </cfRule>
  </conditionalFormatting>
  <conditionalFormatting sqref="GD119">
    <cfRule type="expression" dxfId="3083" priority="607">
      <formula>IF(GD120=TRUE,TRUE,FALSE)</formula>
    </cfRule>
    <cfRule type="expression" dxfId="3082" priority="606">
      <formula>IF(OR(GD$39="S / VC-Lot",GD$39="ST-Lot",GD$39="PT1",GD$39="PT2",GD$39="SOP",GD$39="SOP + 90 days"),TRUE,FALSE)</formula>
    </cfRule>
  </conditionalFormatting>
  <conditionalFormatting sqref="GE45">
    <cfRule type="expression" dxfId="3081" priority="17517">
      <formula>IF(GE46=TRUE,TRUE,FALSE)</formula>
    </cfRule>
  </conditionalFormatting>
  <conditionalFormatting sqref="GE47">
    <cfRule type="expression" dxfId="3080" priority="17421">
      <formula>IF(GE48=TRUE,TRUE,FALSE)</formula>
    </cfRule>
  </conditionalFormatting>
  <conditionalFormatting sqref="GE49">
    <cfRule type="expression" dxfId="3079" priority="16573">
      <formula>IF(GE50=TRUE,TRUE,FALSE)</formula>
    </cfRule>
  </conditionalFormatting>
  <conditionalFormatting sqref="GE51">
    <cfRule type="expression" dxfId="3078" priority="16477">
      <formula>IF(GE52=TRUE,TRUE,FALSE)</formula>
    </cfRule>
  </conditionalFormatting>
  <conditionalFormatting sqref="GE53">
    <cfRule type="expression" dxfId="3077" priority="15629">
      <formula>IF(GE54=TRUE,TRUE,FALSE)</formula>
    </cfRule>
  </conditionalFormatting>
  <conditionalFormatting sqref="GE55">
    <cfRule type="expression" dxfId="3076" priority="15533">
      <formula>IF(GE56=TRUE,TRUE,FALSE)</formula>
    </cfRule>
  </conditionalFormatting>
  <conditionalFormatting sqref="GE57">
    <cfRule type="expression" dxfId="3075" priority="14685">
      <formula>IF(GE58=TRUE,TRUE,FALSE)</formula>
    </cfRule>
  </conditionalFormatting>
  <conditionalFormatting sqref="GE59">
    <cfRule type="expression" dxfId="3074" priority="14589">
      <formula>IF(GE60=TRUE,TRUE,FALSE)</formula>
    </cfRule>
  </conditionalFormatting>
  <conditionalFormatting sqref="GE61">
    <cfRule type="expression" dxfId="3073" priority="13741">
      <formula>IF(GE62=TRUE,TRUE,FALSE)</formula>
    </cfRule>
  </conditionalFormatting>
  <conditionalFormatting sqref="GE63">
    <cfRule type="expression" dxfId="3072" priority="13645">
      <formula>IF(GE64=TRUE,TRUE,FALSE)</formula>
    </cfRule>
  </conditionalFormatting>
  <conditionalFormatting sqref="GE65">
    <cfRule type="expression" dxfId="3071" priority="12797">
      <formula>IF(GE66=TRUE,TRUE,FALSE)</formula>
    </cfRule>
  </conditionalFormatting>
  <conditionalFormatting sqref="GE67">
    <cfRule type="expression" dxfId="3070" priority="12701">
      <formula>IF(GE68=TRUE,TRUE,FALSE)</formula>
    </cfRule>
  </conditionalFormatting>
  <conditionalFormatting sqref="GE69">
    <cfRule type="expression" dxfId="3069" priority="11853">
      <formula>IF(GE70=TRUE,TRUE,FALSE)</formula>
    </cfRule>
  </conditionalFormatting>
  <conditionalFormatting sqref="GE71">
    <cfRule type="expression" dxfId="3068" priority="11757">
      <formula>IF(GE72=TRUE,TRUE,FALSE)</formula>
    </cfRule>
  </conditionalFormatting>
  <conditionalFormatting sqref="GE73">
    <cfRule type="expression" dxfId="3067" priority="10909">
      <formula>IF(GE74=TRUE,TRUE,FALSE)</formula>
    </cfRule>
  </conditionalFormatting>
  <conditionalFormatting sqref="GE75">
    <cfRule type="expression" dxfId="3066" priority="10813">
      <formula>IF(GE76=TRUE,TRUE,FALSE)</formula>
    </cfRule>
  </conditionalFormatting>
  <conditionalFormatting sqref="GE77">
    <cfRule type="expression" dxfId="3065" priority="9965">
      <formula>IF(GE78=TRUE,TRUE,FALSE)</formula>
    </cfRule>
  </conditionalFormatting>
  <conditionalFormatting sqref="GE79">
    <cfRule type="expression" dxfId="3064" priority="9869">
      <formula>IF(GE80=TRUE,TRUE,FALSE)</formula>
    </cfRule>
  </conditionalFormatting>
  <conditionalFormatting sqref="GE81">
    <cfRule type="expression" dxfId="3063" priority="9021">
      <formula>IF(GE82=TRUE,TRUE,FALSE)</formula>
    </cfRule>
  </conditionalFormatting>
  <conditionalFormatting sqref="GE83">
    <cfRule type="expression" dxfId="3062" priority="8925">
      <formula>IF(GE84=TRUE,TRUE,FALSE)</formula>
    </cfRule>
  </conditionalFormatting>
  <conditionalFormatting sqref="GE85">
    <cfRule type="expression" dxfId="3061" priority="8077">
      <formula>IF(GE86=TRUE,TRUE,FALSE)</formula>
    </cfRule>
  </conditionalFormatting>
  <conditionalFormatting sqref="GE87">
    <cfRule type="expression" dxfId="3060" priority="7981">
      <formula>IF(GE88=TRUE,TRUE,FALSE)</formula>
    </cfRule>
  </conditionalFormatting>
  <conditionalFormatting sqref="GE89">
    <cfRule type="expression" dxfId="3059" priority="7133">
      <formula>IF(GE90=TRUE,TRUE,FALSE)</formula>
    </cfRule>
  </conditionalFormatting>
  <conditionalFormatting sqref="GE91">
    <cfRule type="expression" dxfId="3058" priority="7037">
      <formula>IF(GE92=TRUE,TRUE,FALSE)</formula>
    </cfRule>
    <cfRule type="expression" dxfId="3057" priority="7036">
      <formula>IF(OR(GE$39="S / VC-Lot",GE$39="ST-Lot",GE$39="PT1",GE$39="PT2",GE$39="SOP",GE$39="SOP + 90 days"),TRUE,FALSE)</formula>
    </cfRule>
  </conditionalFormatting>
  <conditionalFormatting sqref="GE93">
    <cfRule type="expression" dxfId="3056" priority="6189">
      <formula>IF(GE94=TRUE,TRUE,FALSE)</formula>
    </cfRule>
  </conditionalFormatting>
  <conditionalFormatting sqref="GE95">
    <cfRule type="expression" dxfId="3055" priority="6093">
      <formula>IF(GE96=TRUE,TRUE,FALSE)</formula>
    </cfRule>
    <cfRule type="expression" dxfId="3054" priority="6092">
      <formula>IF(OR(GE$39="S / VC-Lot",GE$39="ST-Lot",GE$39="PT1",GE$39="PT2",GE$39="SOP",GE$39="SOP + 90 days"),TRUE,FALSE)</formula>
    </cfRule>
  </conditionalFormatting>
  <conditionalFormatting sqref="GE97">
    <cfRule type="expression" dxfId="3053" priority="5245">
      <formula>IF(GE98=TRUE,TRUE,FALSE)</formula>
    </cfRule>
  </conditionalFormatting>
  <conditionalFormatting sqref="GE99">
    <cfRule type="expression" dxfId="3052" priority="5149">
      <formula>IF(GE100=TRUE,TRUE,FALSE)</formula>
    </cfRule>
    <cfRule type="expression" dxfId="3051" priority="5148">
      <formula>IF(OR(GE$39="S / VC-Lot",GE$39="ST-Lot",GE$39="PT1",GE$39="PT2",GE$39="SOP",GE$39="SOP + 90 days"),TRUE,FALSE)</formula>
    </cfRule>
  </conditionalFormatting>
  <conditionalFormatting sqref="GE101">
    <cfRule type="expression" dxfId="3050" priority="4301">
      <formula>IF(GE102=TRUE,TRUE,FALSE)</formula>
    </cfRule>
  </conditionalFormatting>
  <conditionalFormatting sqref="GE103">
    <cfRule type="expression" dxfId="3049" priority="4205">
      <formula>IF(GE104=TRUE,TRUE,FALSE)</formula>
    </cfRule>
    <cfRule type="expression" dxfId="3048" priority="4204">
      <formula>IF(OR(GE$39="S / VC-Lot",GE$39="ST-Lot",GE$39="PT1",GE$39="PT2",GE$39="SOP",GE$39="SOP + 90 days"),TRUE,FALSE)</formula>
    </cfRule>
  </conditionalFormatting>
  <conditionalFormatting sqref="GE105">
    <cfRule type="expression" dxfId="3047" priority="3357">
      <formula>IF(GE106=TRUE,TRUE,FALSE)</formula>
    </cfRule>
  </conditionalFormatting>
  <conditionalFormatting sqref="GE107">
    <cfRule type="expression" dxfId="3046" priority="3260">
      <formula>IF(OR(GE$39="S / VC-Lot",GE$39="ST-Lot",GE$39="PT1",GE$39="PT2",GE$39="SOP",GE$39="SOP + 90 days"),TRUE,FALSE)</formula>
    </cfRule>
    <cfRule type="expression" dxfId="3045" priority="3261">
      <formula>IF(GE108=TRUE,TRUE,FALSE)</formula>
    </cfRule>
  </conditionalFormatting>
  <conditionalFormatting sqref="GE109">
    <cfRule type="expression" dxfId="3044" priority="2413">
      <formula>IF(GE110=TRUE,TRUE,FALSE)</formula>
    </cfRule>
  </conditionalFormatting>
  <conditionalFormatting sqref="GE111">
    <cfRule type="expression" dxfId="3043" priority="2316">
      <formula>IF(OR(GE$39="S / VC-Lot",GE$39="ST-Lot",GE$39="PT1",GE$39="PT2",GE$39="SOP",GE$39="SOP + 90 days"),TRUE,FALSE)</formula>
    </cfRule>
    <cfRule type="expression" dxfId="3042" priority="2317">
      <formula>IF(GE112=TRUE,TRUE,FALSE)</formula>
    </cfRule>
  </conditionalFormatting>
  <conditionalFormatting sqref="GE113">
    <cfRule type="expression" dxfId="3041" priority="893">
      <formula>IF(GE114=TRUE,TRUE,FALSE)</formula>
    </cfRule>
  </conditionalFormatting>
  <conditionalFormatting sqref="GE115">
    <cfRule type="expression" dxfId="3040" priority="796">
      <formula>IF(OR(GE$39="S / VC-Lot",GE$39="ST-Lot",GE$39="PT1",GE$39="PT2",GE$39="SOP",GE$39="SOP + 90 days"),TRUE,FALSE)</formula>
    </cfRule>
    <cfRule type="expression" dxfId="3039" priority="797">
      <formula>IF(GE116=TRUE,TRUE,FALSE)</formula>
    </cfRule>
  </conditionalFormatting>
  <conditionalFormatting sqref="GE117">
    <cfRule type="expression" dxfId="3038" priority="701">
      <formula>IF(GE118=TRUE,TRUE,FALSE)</formula>
    </cfRule>
  </conditionalFormatting>
  <conditionalFormatting sqref="GE119">
    <cfRule type="expression" dxfId="3037" priority="604">
      <formula>IF(OR(GE$39="S / VC-Lot",GE$39="ST-Lot",GE$39="PT1",GE$39="PT2",GE$39="SOP",GE$39="SOP + 90 days"),TRUE,FALSE)</formula>
    </cfRule>
    <cfRule type="expression" dxfId="3036" priority="605">
      <formula>IF(GE120=TRUE,TRUE,FALSE)</formula>
    </cfRule>
  </conditionalFormatting>
  <conditionalFormatting sqref="GF45">
    <cfRule type="expression" dxfId="3035" priority="17515">
      <formula>IF(GF46=TRUE,TRUE,FALSE)</formula>
    </cfRule>
  </conditionalFormatting>
  <conditionalFormatting sqref="GF47">
    <cfRule type="expression" dxfId="3034" priority="17419">
      <formula>IF(GF48=TRUE,TRUE,FALSE)</formula>
    </cfRule>
  </conditionalFormatting>
  <conditionalFormatting sqref="GF49">
    <cfRule type="expression" dxfId="3033" priority="16571">
      <formula>IF(GF50=TRUE,TRUE,FALSE)</formula>
    </cfRule>
  </conditionalFormatting>
  <conditionalFormatting sqref="GF51">
    <cfRule type="expression" dxfId="3032" priority="16475">
      <formula>IF(GF52=TRUE,TRUE,FALSE)</formula>
    </cfRule>
  </conditionalFormatting>
  <conditionalFormatting sqref="GF53">
    <cfRule type="expression" dxfId="3031" priority="15627">
      <formula>IF(GF54=TRUE,TRUE,FALSE)</formula>
    </cfRule>
  </conditionalFormatting>
  <conditionalFormatting sqref="GF55">
    <cfRule type="expression" dxfId="3030" priority="15531">
      <formula>IF(GF56=TRUE,TRUE,FALSE)</formula>
    </cfRule>
  </conditionalFormatting>
  <conditionalFormatting sqref="GF57">
    <cfRule type="expression" dxfId="3029" priority="14683">
      <formula>IF(GF58=TRUE,TRUE,FALSE)</formula>
    </cfRule>
  </conditionalFormatting>
  <conditionalFormatting sqref="GF59">
    <cfRule type="expression" dxfId="3028" priority="14587">
      <formula>IF(GF60=TRUE,TRUE,FALSE)</formula>
    </cfRule>
  </conditionalFormatting>
  <conditionalFormatting sqref="GF61">
    <cfRule type="expression" dxfId="3027" priority="13739">
      <formula>IF(GF62=TRUE,TRUE,FALSE)</formula>
    </cfRule>
  </conditionalFormatting>
  <conditionalFormatting sqref="GF63">
    <cfRule type="expression" dxfId="3026" priority="13643">
      <formula>IF(GF64=TRUE,TRUE,FALSE)</formula>
    </cfRule>
  </conditionalFormatting>
  <conditionalFormatting sqref="GF65">
    <cfRule type="expression" dxfId="3025" priority="12795">
      <formula>IF(GF66=TRUE,TRUE,FALSE)</formula>
    </cfRule>
  </conditionalFormatting>
  <conditionalFormatting sqref="GF67">
    <cfRule type="expression" dxfId="3024" priority="12699">
      <formula>IF(GF68=TRUE,TRUE,FALSE)</formula>
    </cfRule>
  </conditionalFormatting>
  <conditionalFormatting sqref="GF69">
    <cfRule type="expression" dxfId="3023" priority="11851">
      <formula>IF(GF70=TRUE,TRUE,FALSE)</formula>
    </cfRule>
  </conditionalFormatting>
  <conditionalFormatting sqref="GF71">
    <cfRule type="expression" dxfId="3022" priority="11755">
      <formula>IF(GF72=TRUE,TRUE,FALSE)</formula>
    </cfRule>
  </conditionalFormatting>
  <conditionalFormatting sqref="GF73">
    <cfRule type="expression" dxfId="3021" priority="10907">
      <formula>IF(GF74=TRUE,TRUE,FALSE)</formula>
    </cfRule>
  </conditionalFormatting>
  <conditionalFormatting sqref="GF75">
    <cfRule type="expression" dxfId="3020" priority="10811">
      <formula>IF(GF76=TRUE,TRUE,FALSE)</formula>
    </cfRule>
  </conditionalFormatting>
  <conditionalFormatting sqref="GF77">
    <cfRule type="expression" dxfId="3019" priority="9963">
      <formula>IF(GF78=TRUE,TRUE,FALSE)</formula>
    </cfRule>
  </conditionalFormatting>
  <conditionalFormatting sqref="GF79">
    <cfRule type="expression" dxfId="3018" priority="9867">
      <formula>IF(GF80=TRUE,TRUE,FALSE)</formula>
    </cfRule>
  </conditionalFormatting>
  <conditionalFormatting sqref="GF81">
    <cfRule type="expression" dxfId="3017" priority="9019">
      <formula>IF(GF82=TRUE,TRUE,FALSE)</formula>
    </cfRule>
  </conditionalFormatting>
  <conditionalFormatting sqref="GF83">
    <cfRule type="expression" dxfId="3016" priority="8923">
      <formula>IF(GF84=TRUE,TRUE,FALSE)</formula>
    </cfRule>
  </conditionalFormatting>
  <conditionalFormatting sqref="GF85">
    <cfRule type="expression" dxfId="3015" priority="8075">
      <formula>IF(GF86=TRUE,TRUE,FALSE)</formula>
    </cfRule>
  </conditionalFormatting>
  <conditionalFormatting sqref="GF87">
    <cfRule type="expression" dxfId="3014" priority="7979">
      <formula>IF(GF88=TRUE,TRUE,FALSE)</formula>
    </cfRule>
  </conditionalFormatting>
  <conditionalFormatting sqref="GF89">
    <cfRule type="expression" dxfId="3013" priority="7131">
      <formula>IF(GF90=TRUE,TRUE,FALSE)</formula>
    </cfRule>
  </conditionalFormatting>
  <conditionalFormatting sqref="GF91">
    <cfRule type="expression" dxfId="3012" priority="7035">
      <formula>IF(GF92=TRUE,TRUE,FALSE)</formula>
    </cfRule>
    <cfRule type="expression" dxfId="3011" priority="7034">
      <formula>IF(OR(GF$39="S / VC-Lot",GF$39="ST-Lot",GF$39="PT1",GF$39="PT2",GF$39="SOP",GF$39="SOP + 90 days"),TRUE,FALSE)</formula>
    </cfRule>
  </conditionalFormatting>
  <conditionalFormatting sqref="GF93">
    <cfRule type="expression" dxfId="3010" priority="6187">
      <formula>IF(GF94=TRUE,TRUE,FALSE)</formula>
    </cfRule>
  </conditionalFormatting>
  <conditionalFormatting sqref="GF95">
    <cfRule type="expression" dxfId="3009" priority="6090">
      <formula>IF(OR(GF$39="S / VC-Lot",GF$39="ST-Lot",GF$39="PT1",GF$39="PT2",GF$39="SOP",GF$39="SOP + 90 days"),TRUE,FALSE)</formula>
    </cfRule>
    <cfRule type="expression" dxfId="3008" priority="6091">
      <formula>IF(GF96=TRUE,TRUE,FALSE)</formula>
    </cfRule>
  </conditionalFormatting>
  <conditionalFormatting sqref="GF97">
    <cfRule type="expression" dxfId="3007" priority="5243">
      <formula>IF(GF98=TRUE,TRUE,FALSE)</formula>
    </cfRule>
  </conditionalFormatting>
  <conditionalFormatting sqref="GF99">
    <cfRule type="expression" dxfId="3006" priority="5147">
      <formula>IF(GF100=TRUE,TRUE,FALSE)</formula>
    </cfRule>
    <cfRule type="expression" dxfId="3005" priority="5146">
      <formula>IF(OR(GF$39="S / VC-Lot",GF$39="ST-Lot",GF$39="PT1",GF$39="PT2",GF$39="SOP",GF$39="SOP + 90 days"),TRUE,FALSE)</formula>
    </cfRule>
  </conditionalFormatting>
  <conditionalFormatting sqref="GF101">
    <cfRule type="expression" dxfId="3004" priority="4299">
      <formula>IF(GF102=TRUE,TRUE,FALSE)</formula>
    </cfRule>
  </conditionalFormatting>
  <conditionalFormatting sqref="GF103">
    <cfRule type="expression" dxfId="3003" priority="4203">
      <formula>IF(GF104=TRUE,TRUE,FALSE)</formula>
    </cfRule>
    <cfRule type="expression" dxfId="3002" priority="4202">
      <formula>IF(OR(GF$39="S / VC-Lot",GF$39="ST-Lot",GF$39="PT1",GF$39="PT2",GF$39="SOP",GF$39="SOP + 90 days"),TRUE,FALSE)</formula>
    </cfRule>
  </conditionalFormatting>
  <conditionalFormatting sqref="GF105">
    <cfRule type="expression" dxfId="3001" priority="3355">
      <formula>IF(GF106=TRUE,TRUE,FALSE)</formula>
    </cfRule>
  </conditionalFormatting>
  <conditionalFormatting sqref="GF107">
    <cfRule type="expression" dxfId="3000" priority="3259">
      <formula>IF(GF108=TRUE,TRUE,FALSE)</formula>
    </cfRule>
    <cfRule type="expression" dxfId="2999" priority="3258">
      <formula>IF(OR(GF$39="S / VC-Lot",GF$39="ST-Lot",GF$39="PT1",GF$39="PT2",GF$39="SOP",GF$39="SOP + 90 days"),TRUE,FALSE)</formula>
    </cfRule>
  </conditionalFormatting>
  <conditionalFormatting sqref="GF109">
    <cfRule type="expression" dxfId="2998" priority="2411">
      <formula>IF(GF110=TRUE,TRUE,FALSE)</formula>
    </cfRule>
  </conditionalFormatting>
  <conditionalFormatting sqref="GF111">
    <cfRule type="expression" dxfId="2997" priority="2314">
      <formula>IF(OR(GF$39="S / VC-Lot",GF$39="ST-Lot",GF$39="PT1",GF$39="PT2",GF$39="SOP",GF$39="SOP + 90 days"),TRUE,FALSE)</formula>
    </cfRule>
    <cfRule type="expression" dxfId="2996" priority="2315">
      <formula>IF(GF112=TRUE,TRUE,FALSE)</formula>
    </cfRule>
  </conditionalFormatting>
  <conditionalFormatting sqref="GF113">
    <cfRule type="expression" dxfId="2995" priority="891">
      <formula>IF(GF114=TRUE,TRUE,FALSE)</formula>
    </cfRule>
  </conditionalFormatting>
  <conditionalFormatting sqref="GF115">
    <cfRule type="expression" dxfId="2994" priority="795">
      <formula>IF(GF116=TRUE,TRUE,FALSE)</formula>
    </cfRule>
    <cfRule type="expression" dxfId="2993" priority="794">
      <formula>IF(OR(GF$39="S / VC-Lot",GF$39="ST-Lot",GF$39="PT1",GF$39="PT2",GF$39="SOP",GF$39="SOP + 90 days"),TRUE,FALSE)</formula>
    </cfRule>
  </conditionalFormatting>
  <conditionalFormatting sqref="GF117">
    <cfRule type="expression" dxfId="2992" priority="699">
      <formula>IF(GF118=TRUE,TRUE,FALSE)</formula>
    </cfRule>
  </conditionalFormatting>
  <conditionalFormatting sqref="GF119">
    <cfRule type="expression" dxfId="2991" priority="602">
      <formula>IF(OR(GF$39="S / VC-Lot",GF$39="ST-Lot",GF$39="PT1",GF$39="PT2",GF$39="SOP",GF$39="SOP + 90 days"),TRUE,FALSE)</formula>
    </cfRule>
    <cfRule type="expression" dxfId="2990" priority="603">
      <formula>IF(GF120=TRUE,TRUE,FALSE)</formula>
    </cfRule>
  </conditionalFormatting>
  <conditionalFormatting sqref="GG45">
    <cfRule type="expression" dxfId="2989" priority="17513">
      <formula>IF(GG46=TRUE,TRUE,FALSE)</formula>
    </cfRule>
  </conditionalFormatting>
  <conditionalFormatting sqref="GG47">
    <cfRule type="expression" dxfId="2988" priority="17417">
      <formula>IF(GG48=TRUE,TRUE,FALSE)</formula>
    </cfRule>
  </conditionalFormatting>
  <conditionalFormatting sqref="GG49">
    <cfRule type="expression" dxfId="2987" priority="16569">
      <formula>IF(GG50=TRUE,TRUE,FALSE)</formula>
    </cfRule>
  </conditionalFormatting>
  <conditionalFormatting sqref="GG51">
    <cfRule type="expression" dxfId="2986" priority="16473">
      <formula>IF(GG52=TRUE,TRUE,FALSE)</formula>
    </cfRule>
  </conditionalFormatting>
  <conditionalFormatting sqref="GG53">
    <cfRule type="expression" dxfId="2985" priority="15625">
      <formula>IF(GG54=TRUE,TRUE,FALSE)</formula>
    </cfRule>
  </conditionalFormatting>
  <conditionalFormatting sqref="GG55">
    <cfRule type="expression" dxfId="2984" priority="15529">
      <formula>IF(GG56=TRUE,TRUE,FALSE)</formula>
    </cfRule>
  </conditionalFormatting>
  <conditionalFormatting sqref="GG57">
    <cfRule type="expression" dxfId="2983" priority="14681">
      <formula>IF(GG58=TRUE,TRUE,FALSE)</formula>
    </cfRule>
  </conditionalFormatting>
  <conditionalFormatting sqref="GG59">
    <cfRule type="expression" dxfId="2982" priority="14585">
      <formula>IF(GG60=TRUE,TRUE,FALSE)</formula>
    </cfRule>
  </conditionalFormatting>
  <conditionalFormatting sqref="GG61">
    <cfRule type="expression" dxfId="2981" priority="13737">
      <formula>IF(GG62=TRUE,TRUE,FALSE)</formula>
    </cfRule>
  </conditionalFormatting>
  <conditionalFormatting sqref="GG63">
    <cfRule type="expression" dxfId="2980" priority="13641">
      <formula>IF(GG64=TRUE,TRUE,FALSE)</formula>
    </cfRule>
  </conditionalFormatting>
  <conditionalFormatting sqref="GG65">
    <cfRule type="expression" dxfId="2979" priority="12793">
      <formula>IF(GG66=TRUE,TRUE,FALSE)</formula>
    </cfRule>
  </conditionalFormatting>
  <conditionalFormatting sqref="GG67">
    <cfRule type="expression" dxfId="2978" priority="12697">
      <formula>IF(GG68=TRUE,TRUE,FALSE)</formula>
    </cfRule>
  </conditionalFormatting>
  <conditionalFormatting sqref="GG69">
    <cfRule type="expression" dxfId="2977" priority="11849">
      <formula>IF(GG70=TRUE,TRUE,FALSE)</formula>
    </cfRule>
  </conditionalFormatting>
  <conditionalFormatting sqref="GG71">
    <cfRule type="expression" dxfId="2976" priority="11753">
      <formula>IF(GG72=TRUE,TRUE,FALSE)</formula>
    </cfRule>
  </conditionalFormatting>
  <conditionalFormatting sqref="GG73">
    <cfRule type="expression" dxfId="2975" priority="10905">
      <formula>IF(GG74=TRUE,TRUE,FALSE)</formula>
    </cfRule>
  </conditionalFormatting>
  <conditionalFormatting sqref="GG75">
    <cfRule type="expression" dxfId="2974" priority="10809">
      <formula>IF(GG76=TRUE,TRUE,FALSE)</formula>
    </cfRule>
  </conditionalFormatting>
  <conditionalFormatting sqref="GG77">
    <cfRule type="expression" dxfId="2973" priority="9961">
      <formula>IF(GG78=TRUE,TRUE,FALSE)</formula>
    </cfRule>
  </conditionalFormatting>
  <conditionalFormatting sqref="GG79">
    <cfRule type="expression" dxfId="2972" priority="9865">
      <formula>IF(GG80=TRUE,TRUE,FALSE)</formula>
    </cfRule>
  </conditionalFormatting>
  <conditionalFormatting sqref="GG81">
    <cfRule type="expression" dxfId="2971" priority="9017">
      <formula>IF(GG82=TRUE,TRUE,FALSE)</formula>
    </cfRule>
  </conditionalFormatting>
  <conditionalFormatting sqref="GG83">
    <cfRule type="expression" dxfId="2970" priority="8921">
      <formula>IF(GG84=TRUE,TRUE,FALSE)</formula>
    </cfRule>
  </conditionalFormatting>
  <conditionalFormatting sqref="GG85">
    <cfRule type="expression" dxfId="2969" priority="8073">
      <formula>IF(GG86=TRUE,TRUE,FALSE)</formula>
    </cfRule>
  </conditionalFormatting>
  <conditionalFormatting sqref="GG87">
    <cfRule type="expression" dxfId="2968" priority="7977">
      <formula>IF(GG88=TRUE,TRUE,FALSE)</formula>
    </cfRule>
  </conditionalFormatting>
  <conditionalFormatting sqref="GG89">
    <cfRule type="expression" dxfId="2967" priority="7129">
      <formula>IF(GG90=TRUE,TRUE,FALSE)</formula>
    </cfRule>
  </conditionalFormatting>
  <conditionalFormatting sqref="GG91">
    <cfRule type="expression" dxfId="2966" priority="7033">
      <formula>IF(GG92=TRUE,TRUE,FALSE)</formula>
    </cfRule>
    <cfRule type="expression" dxfId="2965" priority="7032">
      <formula>IF(OR(GG$39="S / VC-Lot",GG$39="ST-Lot",GG$39="PT1",GG$39="PT2",GG$39="SOP",GG$39="SOP + 90 days"),TRUE,FALSE)</formula>
    </cfRule>
  </conditionalFormatting>
  <conditionalFormatting sqref="GG93">
    <cfRule type="expression" dxfId="2964" priority="6185">
      <formula>IF(GG94=TRUE,TRUE,FALSE)</formula>
    </cfRule>
  </conditionalFormatting>
  <conditionalFormatting sqref="GG95">
    <cfRule type="expression" dxfId="2963" priority="6088">
      <formula>IF(OR(GG$39="S / VC-Lot",GG$39="ST-Lot",GG$39="PT1",GG$39="PT2",GG$39="SOP",GG$39="SOP + 90 days"),TRUE,FALSE)</formula>
    </cfRule>
    <cfRule type="expression" dxfId="2962" priority="6089">
      <formula>IF(GG96=TRUE,TRUE,FALSE)</formula>
    </cfRule>
  </conditionalFormatting>
  <conditionalFormatting sqref="GG97">
    <cfRule type="expression" dxfId="2961" priority="5241">
      <formula>IF(GG98=TRUE,TRUE,FALSE)</formula>
    </cfRule>
  </conditionalFormatting>
  <conditionalFormatting sqref="GG99">
    <cfRule type="expression" dxfId="2960" priority="5145">
      <formula>IF(GG100=TRUE,TRUE,FALSE)</formula>
    </cfRule>
    <cfRule type="expression" dxfId="2959" priority="5144">
      <formula>IF(OR(GG$39="S / VC-Lot",GG$39="ST-Lot",GG$39="PT1",GG$39="PT2",GG$39="SOP",GG$39="SOP + 90 days"),TRUE,FALSE)</formula>
    </cfRule>
  </conditionalFormatting>
  <conditionalFormatting sqref="GG101">
    <cfRule type="expression" dxfId="2958" priority="4297">
      <formula>IF(GG102=TRUE,TRUE,FALSE)</formula>
    </cfRule>
  </conditionalFormatting>
  <conditionalFormatting sqref="GG103">
    <cfRule type="expression" dxfId="2957" priority="4201">
      <formula>IF(GG104=TRUE,TRUE,FALSE)</formula>
    </cfRule>
    <cfRule type="expression" dxfId="2956" priority="4200">
      <formula>IF(OR(GG$39="S / VC-Lot",GG$39="ST-Lot",GG$39="PT1",GG$39="PT2",GG$39="SOP",GG$39="SOP + 90 days"),TRUE,FALSE)</formula>
    </cfRule>
  </conditionalFormatting>
  <conditionalFormatting sqref="GG105">
    <cfRule type="expression" dxfId="2955" priority="3353">
      <formula>IF(GG106=TRUE,TRUE,FALSE)</formula>
    </cfRule>
  </conditionalFormatting>
  <conditionalFormatting sqref="GG107">
    <cfRule type="expression" dxfId="2954" priority="3256">
      <formula>IF(OR(GG$39="S / VC-Lot",GG$39="ST-Lot",GG$39="PT1",GG$39="PT2",GG$39="SOP",GG$39="SOP + 90 days"),TRUE,FALSE)</formula>
    </cfRule>
    <cfRule type="expression" dxfId="2953" priority="3257">
      <formula>IF(GG108=TRUE,TRUE,FALSE)</formula>
    </cfRule>
  </conditionalFormatting>
  <conditionalFormatting sqref="GG109">
    <cfRule type="expression" dxfId="2952" priority="2409">
      <formula>IF(GG110=TRUE,TRUE,FALSE)</formula>
    </cfRule>
  </conditionalFormatting>
  <conditionalFormatting sqref="GG111">
    <cfRule type="expression" dxfId="2951" priority="2313">
      <formula>IF(GG112=TRUE,TRUE,FALSE)</formula>
    </cfRule>
    <cfRule type="expression" dxfId="2950" priority="2312">
      <formula>IF(OR(GG$39="S / VC-Lot",GG$39="ST-Lot",GG$39="PT1",GG$39="PT2",GG$39="SOP",GG$39="SOP + 90 days"),TRUE,FALSE)</formula>
    </cfRule>
  </conditionalFormatting>
  <conditionalFormatting sqref="GG113">
    <cfRule type="expression" dxfId="2949" priority="889">
      <formula>IF(GG114=TRUE,TRUE,FALSE)</formula>
    </cfRule>
  </conditionalFormatting>
  <conditionalFormatting sqref="GG115">
    <cfRule type="expression" dxfId="2948" priority="792">
      <formula>IF(OR(GG$39="S / VC-Lot",GG$39="ST-Lot",GG$39="PT1",GG$39="PT2",GG$39="SOP",GG$39="SOP + 90 days"),TRUE,FALSE)</formula>
    </cfRule>
    <cfRule type="expression" dxfId="2947" priority="793">
      <formula>IF(GG116=TRUE,TRUE,FALSE)</formula>
    </cfRule>
  </conditionalFormatting>
  <conditionalFormatting sqref="GG117">
    <cfRule type="expression" dxfId="2946" priority="697">
      <formula>IF(GG118=TRUE,TRUE,FALSE)</formula>
    </cfRule>
  </conditionalFormatting>
  <conditionalFormatting sqref="GG119">
    <cfRule type="expression" dxfId="2945" priority="601">
      <formula>IF(GG120=TRUE,TRUE,FALSE)</formula>
    </cfRule>
    <cfRule type="expression" dxfId="2944" priority="600">
      <formula>IF(OR(GG$39="S / VC-Lot",GG$39="ST-Lot",GG$39="PT1",GG$39="PT2",GG$39="SOP",GG$39="SOP + 90 days"),TRUE,FALSE)</formula>
    </cfRule>
  </conditionalFormatting>
  <conditionalFormatting sqref="GH45">
    <cfRule type="expression" dxfId="2943" priority="17511">
      <formula>IF(GH46=TRUE,TRUE,FALSE)</formula>
    </cfRule>
  </conditionalFormatting>
  <conditionalFormatting sqref="GH47">
    <cfRule type="expression" dxfId="2942" priority="17415">
      <formula>IF(GH48=TRUE,TRUE,FALSE)</formula>
    </cfRule>
  </conditionalFormatting>
  <conditionalFormatting sqref="GH49">
    <cfRule type="expression" dxfId="2941" priority="16567">
      <formula>IF(GH50=TRUE,TRUE,FALSE)</formula>
    </cfRule>
  </conditionalFormatting>
  <conditionalFormatting sqref="GH51">
    <cfRule type="expression" dxfId="2940" priority="16471">
      <formula>IF(GH52=TRUE,TRUE,FALSE)</formula>
    </cfRule>
  </conditionalFormatting>
  <conditionalFormatting sqref="GH53">
    <cfRule type="expression" dxfId="2939" priority="15623">
      <formula>IF(GH54=TRUE,TRUE,FALSE)</formula>
    </cfRule>
  </conditionalFormatting>
  <conditionalFormatting sqref="GH55">
    <cfRule type="expression" dxfId="2938" priority="15527">
      <formula>IF(GH56=TRUE,TRUE,FALSE)</formula>
    </cfRule>
  </conditionalFormatting>
  <conditionalFormatting sqref="GH57">
    <cfRule type="expression" dxfId="2937" priority="14679">
      <formula>IF(GH58=TRUE,TRUE,FALSE)</formula>
    </cfRule>
  </conditionalFormatting>
  <conditionalFormatting sqref="GH59">
    <cfRule type="expression" dxfId="2936" priority="14583">
      <formula>IF(GH60=TRUE,TRUE,FALSE)</formula>
    </cfRule>
  </conditionalFormatting>
  <conditionalFormatting sqref="GH61">
    <cfRule type="expression" dxfId="2935" priority="13735">
      <formula>IF(GH62=TRUE,TRUE,FALSE)</formula>
    </cfRule>
  </conditionalFormatting>
  <conditionalFormatting sqref="GH63">
    <cfRule type="expression" dxfId="2934" priority="13639">
      <formula>IF(GH64=TRUE,TRUE,FALSE)</formula>
    </cfRule>
  </conditionalFormatting>
  <conditionalFormatting sqref="GH65">
    <cfRule type="expression" dxfId="2933" priority="12791">
      <formula>IF(GH66=TRUE,TRUE,FALSE)</formula>
    </cfRule>
  </conditionalFormatting>
  <conditionalFormatting sqref="GH67">
    <cfRule type="expression" dxfId="2932" priority="12695">
      <formula>IF(GH68=TRUE,TRUE,FALSE)</formula>
    </cfRule>
  </conditionalFormatting>
  <conditionalFormatting sqref="GH69">
    <cfRule type="expression" dxfId="2931" priority="11847">
      <formula>IF(GH70=TRUE,TRUE,FALSE)</formula>
    </cfRule>
  </conditionalFormatting>
  <conditionalFormatting sqref="GH71">
    <cfRule type="expression" dxfId="2930" priority="11751">
      <formula>IF(GH72=TRUE,TRUE,FALSE)</formula>
    </cfRule>
  </conditionalFormatting>
  <conditionalFormatting sqref="GH73">
    <cfRule type="expression" dxfId="2929" priority="10903">
      <formula>IF(GH74=TRUE,TRUE,FALSE)</formula>
    </cfRule>
  </conditionalFormatting>
  <conditionalFormatting sqref="GH75">
    <cfRule type="expression" dxfId="2928" priority="10807">
      <formula>IF(GH76=TRUE,TRUE,FALSE)</formula>
    </cfRule>
  </conditionalFormatting>
  <conditionalFormatting sqref="GH77">
    <cfRule type="expression" dxfId="2927" priority="9959">
      <formula>IF(GH78=TRUE,TRUE,FALSE)</formula>
    </cfRule>
  </conditionalFormatting>
  <conditionalFormatting sqref="GH79">
    <cfRule type="expression" dxfId="2926" priority="9863">
      <formula>IF(GH80=TRUE,TRUE,FALSE)</formula>
    </cfRule>
  </conditionalFormatting>
  <conditionalFormatting sqref="GH81">
    <cfRule type="expression" dxfId="2925" priority="9015">
      <formula>IF(GH82=TRUE,TRUE,FALSE)</formula>
    </cfRule>
  </conditionalFormatting>
  <conditionalFormatting sqref="GH83">
    <cfRule type="expression" dxfId="2924" priority="8919">
      <formula>IF(GH84=TRUE,TRUE,FALSE)</formula>
    </cfRule>
  </conditionalFormatting>
  <conditionalFormatting sqref="GH85">
    <cfRule type="expression" dxfId="2923" priority="8071">
      <formula>IF(GH86=TRUE,TRUE,FALSE)</formula>
    </cfRule>
  </conditionalFormatting>
  <conditionalFormatting sqref="GH87">
    <cfRule type="expression" dxfId="2922" priority="7975">
      <formula>IF(GH88=TRUE,TRUE,FALSE)</formula>
    </cfRule>
  </conditionalFormatting>
  <conditionalFormatting sqref="GH89">
    <cfRule type="expression" dxfId="2921" priority="7127">
      <formula>IF(GH90=TRUE,TRUE,FALSE)</formula>
    </cfRule>
  </conditionalFormatting>
  <conditionalFormatting sqref="GH91">
    <cfRule type="expression" dxfId="2920" priority="7030">
      <formula>IF(OR(GH$39="S / VC-Lot",GH$39="ST-Lot",GH$39="PT1",GH$39="PT2",GH$39="SOP",GH$39="SOP + 90 days"),TRUE,FALSE)</formula>
    </cfRule>
    <cfRule type="expression" dxfId="2919" priority="7031">
      <formula>IF(GH92=TRUE,TRUE,FALSE)</formula>
    </cfRule>
  </conditionalFormatting>
  <conditionalFormatting sqref="GH93">
    <cfRule type="expression" dxfId="2918" priority="6183">
      <formula>IF(GH94=TRUE,TRUE,FALSE)</formula>
    </cfRule>
  </conditionalFormatting>
  <conditionalFormatting sqref="GH95">
    <cfRule type="expression" dxfId="2917" priority="6086">
      <formula>IF(OR(GH$39="S / VC-Lot",GH$39="ST-Lot",GH$39="PT1",GH$39="PT2",GH$39="SOP",GH$39="SOP + 90 days"),TRUE,FALSE)</formula>
    </cfRule>
    <cfRule type="expression" dxfId="2916" priority="6087">
      <formula>IF(GH96=TRUE,TRUE,FALSE)</formula>
    </cfRule>
  </conditionalFormatting>
  <conditionalFormatting sqref="GH97">
    <cfRule type="expression" dxfId="2915" priority="5239">
      <formula>IF(GH98=TRUE,TRUE,FALSE)</formula>
    </cfRule>
  </conditionalFormatting>
  <conditionalFormatting sqref="GH99">
    <cfRule type="expression" dxfId="2914" priority="5142">
      <formula>IF(OR(GH$39="S / VC-Lot",GH$39="ST-Lot",GH$39="PT1",GH$39="PT2",GH$39="SOP",GH$39="SOP + 90 days"),TRUE,FALSE)</formula>
    </cfRule>
    <cfRule type="expression" dxfId="2913" priority="5143">
      <formula>IF(GH100=TRUE,TRUE,FALSE)</formula>
    </cfRule>
  </conditionalFormatting>
  <conditionalFormatting sqref="GH101">
    <cfRule type="expression" dxfId="2912" priority="4295">
      <formula>IF(GH102=TRUE,TRUE,FALSE)</formula>
    </cfRule>
  </conditionalFormatting>
  <conditionalFormatting sqref="GH103">
    <cfRule type="expression" dxfId="2911" priority="4198">
      <formula>IF(OR(GH$39="S / VC-Lot",GH$39="ST-Lot",GH$39="PT1",GH$39="PT2",GH$39="SOP",GH$39="SOP + 90 days"),TRUE,FALSE)</formula>
    </cfRule>
    <cfRule type="expression" dxfId="2910" priority="4199">
      <formula>IF(GH104=TRUE,TRUE,FALSE)</formula>
    </cfRule>
  </conditionalFormatting>
  <conditionalFormatting sqref="GH105">
    <cfRule type="expression" dxfId="2909" priority="3351">
      <formula>IF(GH106=TRUE,TRUE,FALSE)</formula>
    </cfRule>
  </conditionalFormatting>
  <conditionalFormatting sqref="GH107">
    <cfRule type="expression" dxfId="2908" priority="3254">
      <formula>IF(OR(GH$39="S / VC-Lot",GH$39="ST-Lot",GH$39="PT1",GH$39="PT2",GH$39="SOP",GH$39="SOP + 90 days"),TRUE,FALSE)</formula>
    </cfRule>
    <cfRule type="expression" dxfId="2907" priority="3255">
      <formula>IF(GH108=TRUE,TRUE,FALSE)</formula>
    </cfRule>
  </conditionalFormatting>
  <conditionalFormatting sqref="GH109">
    <cfRule type="expression" dxfId="2906" priority="2407">
      <formula>IF(GH110=TRUE,TRUE,FALSE)</formula>
    </cfRule>
  </conditionalFormatting>
  <conditionalFormatting sqref="GH111">
    <cfRule type="expression" dxfId="2905" priority="2311">
      <formula>IF(GH112=TRUE,TRUE,FALSE)</formula>
    </cfRule>
    <cfRule type="expression" dxfId="2904" priority="2310">
      <formula>IF(OR(GH$39="S / VC-Lot",GH$39="ST-Lot",GH$39="PT1",GH$39="PT2",GH$39="SOP",GH$39="SOP + 90 days"),TRUE,FALSE)</formula>
    </cfRule>
  </conditionalFormatting>
  <conditionalFormatting sqref="GH113">
    <cfRule type="expression" dxfId="2903" priority="887">
      <formula>IF(GH114=TRUE,TRUE,FALSE)</formula>
    </cfRule>
  </conditionalFormatting>
  <conditionalFormatting sqref="GH115">
    <cfRule type="expression" dxfId="2902" priority="791">
      <formula>IF(GH116=TRUE,TRUE,FALSE)</formula>
    </cfRule>
    <cfRule type="expression" dxfId="2901" priority="790">
      <formula>IF(OR(GH$39="S / VC-Lot",GH$39="ST-Lot",GH$39="PT1",GH$39="PT2",GH$39="SOP",GH$39="SOP + 90 days"),TRUE,FALSE)</formula>
    </cfRule>
  </conditionalFormatting>
  <conditionalFormatting sqref="GH117">
    <cfRule type="expression" dxfId="2900" priority="695">
      <formula>IF(GH118=TRUE,TRUE,FALSE)</formula>
    </cfRule>
  </conditionalFormatting>
  <conditionalFormatting sqref="GH119">
    <cfRule type="expression" dxfId="2899" priority="599">
      <formula>IF(GH120=TRUE,TRUE,FALSE)</formula>
    </cfRule>
    <cfRule type="expression" dxfId="2898" priority="598">
      <formula>IF(OR(GH$39="S / VC-Lot",GH$39="ST-Lot",GH$39="PT1",GH$39="PT2",GH$39="SOP",GH$39="SOP + 90 days"),TRUE,FALSE)</formula>
    </cfRule>
  </conditionalFormatting>
  <conditionalFormatting sqref="GI45">
    <cfRule type="expression" dxfId="2897" priority="17509">
      <formula>IF(GI46=TRUE,TRUE,FALSE)</formula>
    </cfRule>
  </conditionalFormatting>
  <conditionalFormatting sqref="GI47">
    <cfRule type="expression" dxfId="2896" priority="17413">
      <formula>IF(GI48=TRUE,TRUE,FALSE)</formula>
    </cfRule>
  </conditionalFormatting>
  <conditionalFormatting sqref="GI49">
    <cfRule type="expression" dxfId="2895" priority="16565">
      <formula>IF(GI50=TRUE,TRUE,FALSE)</formula>
    </cfRule>
  </conditionalFormatting>
  <conditionalFormatting sqref="GI51">
    <cfRule type="expression" dxfId="2894" priority="16469">
      <formula>IF(GI52=TRUE,TRUE,FALSE)</formula>
    </cfRule>
  </conditionalFormatting>
  <conditionalFormatting sqref="GI53">
    <cfRule type="expression" dxfId="2893" priority="15621">
      <formula>IF(GI54=TRUE,TRUE,FALSE)</formula>
    </cfRule>
  </conditionalFormatting>
  <conditionalFormatting sqref="GI55">
    <cfRule type="expression" dxfId="2892" priority="15525">
      <formula>IF(GI56=TRUE,TRUE,FALSE)</formula>
    </cfRule>
  </conditionalFormatting>
  <conditionalFormatting sqref="GI57">
    <cfRule type="expression" dxfId="2891" priority="14677">
      <formula>IF(GI58=TRUE,TRUE,FALSE)</formula>
    </cfRule>
  </conditionalFormatting>
  <conditionalFormatting sqref="GI59">
    <cfRule type="expression" dxfId="2890" priority="14581">
      <formula>IF(GI60=TRUE,TRUE,FALSE)</formula>
    </cfRule>
  </conditionalFormatting>
  <conditionalFormatting sqref="GI61">
    <cfRule type="expression" dxfId="2889" priority="13733">
      <formula>IF(GI62=TRUE,TRUE,FALSE)</formula>
    </cfRule>
  </conditionalFormatting>
  <conditionalFormatting sqref="GI63">
    <cfRule type="expression" dxfId="2888" priority="13637">
      <formula>IF(GI64=TRUE,TRUE,FALSE)</formula>
    </cfRule>
  </conditionalFormatting>
  <conditionalFormatting sqref="GI65">
    <cfRule type="expression" dxfId="2887" priority="12789">
      <formula>IF(GI66=TRUE,TRUE,FALSE)</formula>
    </cfRule>
  </conditionalFormatting>
  <conditionalFormatting sqref="GI67">
    <cfRule type="expression" dxfId="2886" priority="12693">
      <formula>IF(GI68=TRUE,TRUE,FALSE)</formula>
    </cfRule>
  </conditionalFormatting>
  <conditionalFormatting sqref="GI69">
    <cfRule type="expression" dxfId="2885" priority="11845">
      <formula>IF(GI70=TRUE,TRUE,FALSE)</formula>
    </cfRule>
  </conditionalFormatting>
  <conditionalFormatting sqref="GI71">
    <cfRule type="expression" dxfId="2884" priority="11749">
      <formula>IF(GI72=TRUE,TRUE,FALSE)</formula>
    </cfRule>
  </conditionalFormatting>
  <conditionalFormatting sqref="GI73">
    <cfRule type="expression" dxfId="2883" priority="10901">
      <formula>IF(GI74=TRUE,TRUE,FALSE)</formula>
    </cfRule>
  </conditionalFormatting>
  <conditionalFormatting sqref="GI75">
    <cfRule type="expression" dxfId="2882" priority="10805">
      <formula>IF(GI76=TRUE,TRUE,FALSE)</formula>
    </cfRule>
  </conditionalFormatting>
  <conditionalFormatting sqref="GI77">
    <cfRule type="expression" dxfId="2881" priority="9957">
      <formula>IF(GI78=TRUE,TRUE,FALSE)</formula>
    </cfRule>
  </conditionalFormatting>
  <conditionalFormatting sqref="GI79">
    <cfRule type="expression" dxfId="2880" priority="9861">
      <formula>IF(GI80=TRUE,TRUE,FALSE)</formula>
    </cfRule>
  </conditionalFormatting>
  <conditionalFormatting sqref="GI81">
    <cfRule type="expression" dxfId="2879" priority="9013">
      <formula>IF(GI82=TRUE,TRUE,FALSE)</formula>
    </cfRule>
  </conditionalFormatting>
  <conditionalFormatting sqref="GI83">
    <cfRule type="expression" dxfId="2878" priority="8917">
      <formula>IF(GI84=TRUE,TRUE,FALSE)</formula>
    </cfRule>
  </conditionalFormatting>
  <conditionalFormatting sqref="GI85">
    <cfRule type="expression" dxfId="2877" priority="8069">
      <formula>IF(GI86=TRUE,TRUE,FALSE)</formula>
    </cfRule>
  </conditionalFormatting>
  <conditionalFormatting sqref="GI87">
    <cfRule type="expression" dxfId="2876" priority="7973">
      <formula>IF(GI88=TRUE,TRUE,FALSE)</formula>
    </cfRule>
  </conditionalFormatting>
  <conditionalFormatting sqref="GI89">
    <cfRule type="expression" dxfId="2875" priority="7125">
      <formula>IF(GI90=TRUE,TRUE,FALSE)</formula>
    </cfRule>
  </conditionalFormatting>
  <conditionalFormatting sqref="GI91">
    <cfRule type="expression" dxfId="2874" priority="7028">
      <formula>IF(OR(GI$39="S / VC-Lot",GI$39="ST-Lot",GI$39="PT1",GI$39="PT2",GI$39="SOP",GI$39="SOP + 90 days"),TRUE,FALSE)</formula>
    </cfRule>
    <cfRule type="expression" dxfId="2873" priority="7029">
      <formula>IF(GI92=TRUE,TRUE,FALSE)</formula>
    </cfRule>
  </conditionalFormatting>
  <conditionalFormatting sqref="GI93">
    <cfRule type="expression" dxfId="2872" priority="6181">
      <formula>IF(GI94=TRUE,TRUE,FALSE)</formula>
    </cfRule>
  </conditionalFormatting>
  <conditionalFormatting sqref="GI95">
    <cfRule type="expression" dxfId="2871" priority="6084">
      <formula>IF(OR(GI$39="S / VC-Lot",GI$39="ST-Lot",GI$39="PT1",GI$39="PT2",GI$39="SOP",GI$39="SOP + 90 days"),TRUE,FALSE)</formula>
    </cfRule>
    <cfRule type="expression" dxfId="2870" priority="6085">
      <formula>IF(GI96=TRUE,TRUE,FALSE)</formula>
    </cfRule>
  </conditionalFormatting>
  <conditionalFormatting sqref="GI97">
    <cfRule type="expression" dxfId="2869" priority="5237">
      <formula>IF(GI98=TRUE,TRUE,FALSE)</formula>
    </cfRule>
  </conditionalFormatting>
  <conditionalFormatting sqref="GI99">
    <cfRule type="expression" dxfId="2868" priority="5141">
      <formula>IF(GI100=TRUE,TRUE,FALSE)</formula>
    </cfRule>
    <cfRule type="expression" dxfId="2867" priority="5140">
      <formula>IF(OR(GI$39="S / VC-Lot",GI$39="ST-Lot",GI$39="PT1",GI$39="PT2",GI$39="SOP",GI$39="SOP + 90 days"),TRUE,FALSE)</formula>
    </cfRule>
  </conditionalFormatting>
  <conditionalFormatting sqref="GI101">
    <cfRule type="expression" dxfId="2866" priority="4293">
      <formula>IF(GI102=TRUE,TRUE,FALSE)</formula>
    </cfRule>
  </conditionalFormatting>
  <conditionalFormatting sqref="GI103">
    <cfRule type="expression" dxfId="2865" priority="4197">
      <formula>IF(GI104=TRUE,TRUE,FALSE)</formula>
    </cfRule>
    <cfRule type="expression" dxfId="2864" priority="4196">
      <formula>IF(OR(GI$39="S / VC-Lot",GI$39="ST-Lot",GI$39="PT1",GI$39="PT2",GI$39="SOP",GI$39="SOP + 90 days"),TRUE,FALSE)</formula>
    </cfRule>
  </conditionalFormatting>
  <conditionalFormatting sqref="GI105">
    <cfRule type="expression" dxfId="2863" priority="3349">
      <formula>IF(GI106=TRUE,TRUE,FALSE)</formula>
    </cfRule>
  </conditionalFormatting>
  <conditionalFormatting sqref="GI107">
    <cfRule type="expression" dxfId="2862" priority="3253">
      <formula>IF(GI108=TRUE,TRUE,FALSE)</formula>
    </cfRule>
    <cfRule type="expression" dxfId="2861" priority="3252">
      <formula>IF(OR(GI$39="S / VC-Lot",GI$39="ST-Lot",GI$39="PT1",GI$39="PT2",GI$39="SOP",GI$39="SOP + 90 days"),TRUE,FALSE)</formula>
    </cfRule>
  </conditionalFormatting>
  <conditionalFormatting sqref="GI109">
    <cfRule type="expression" dxfId="2860" priority="2405">
      <formula>IF(GI110=TRUE,TRUE,FALSE)</formula>
    </cfRule>
  </conditionalFormatting>
  <conditionalFormatting sqref="GI111">
    <cfRule type="expression" dxfId="2859" priority="2308">
      <formula>IF(OR(GI$39="S / VC-Lot",GI$39="ST-Lot",GI$39="PT1",GI$39="PT2",GI$39="SOP",GI$39="SOP + 90 days"),TRUE,FALSE)</formula>
    </cfRule>
    <cfRule type="expression" dxfId="2858" priority="2309">
      <formula>IF(GI112=TRUE,TRUE,FALSE)</formula>
    </cfRule>
  </conditionalFormatting>
  <conditionalFormatting sqref="GI113">
    <cfRule type="expression" dxfId="2857" priority="885">
      <formula>IF(GI114=TRUE,TRUE,FALSE)</formula>
    </cfRule>
  </conditionalFormatting>
  <conditionalFormatting sqref="GI115">
    <cfRule type="expression" dxfId="2856" priority="789">
      <formula>IF(GI116=TRUE,TRUE,FALSE)</formula>
    </cfRule>
    <cfRule type="expression" dxfId="2855" priority="788">
      <formula>IF(OR(GI$39="S / VC-Lot",GI$39="ST-Lot",GI$39="PT1",GI$39="PT2",GI$39="SOP",GI$39="SOP + 90 days"),TRUE,FALSE)</formula>
    </cfRule>
  </conditionalFormatting>
  <conditionalFormatting sqref="GI117">
    <cfRule type="expression" dxfId="2854" priority="693">
      <formula>IF(GI118=TRUE,TRUE,FALSE)</formula>
    </cfRule>
  </conditionalFormatting>
  <conditionalFormatting sqref="GI119">
    <cfRule type="expression" dxfId="2853" priority="596">
      <formula>IF(OR(GI$39="S / VC-Lot",GI$39="ST-Lot",GI$39="PT1",GI$39="PT2",GI$39="SOP",GI$39="SOP + 90 days"),TRUE,FALSE)</formula>
    </cfRule>
    <cfRule type="expression" dxfId="2852" priority="597">
      <formula>IF(GI120=TRUE,TRUE,FALSE)</formula>
    </cfRule>
  </conditionalFormatting>
  <conditionalFormatting sqref="GJ45">
    <cfRule type="expression" dxfId="2851" priority="17507">
      <formula>IF(GJ46=TRUE,TRUE,FALSE)</formula>
    </cfRule>
  </conditionalFormatting>
  <conditionalFormatting sqref="GJ47">
    <cfRule type="expression" dxfId="2850" priority="17411">
      <formula>IF(GJ48=TRUE,TRUE,FALSE)</formula>
    </cfRule>
  </conditionalFormatting>
  <conditionalFormatting sqref="GJ49">
    <cfRule type="expression" dxfId="2849" priority="16563">
      <formula>IF(GJ50=TRUE,TRUE,FALSE)</formula>
    </cfRule>
  </conditionalFormatting>
  <conditionalFormatting sqref="GJ51">
    <cfRule type="expression" dxfId="2848" priority="16467">
      <formula>IF(GJ52=TRUE,TRUE,FALSE)</formula>
    </cfRule>
  </conditionalFormatting>
  <conditionalFormatting sqref="GJ53">
    <cfRule type="expression" dxfId="2847" priority="15619">
      <formula>IF(GJ54=TRUE,TRUE,FALSE)</formula>
    </cfRule>
  </conditionalFormatting>
  <conditionalFormatting sqref="GJ55">
    <cfRule type="expression" dxfId="2846" priority="15523">
      <formula>IF(GJ56=TRUE,TRUE,FALSE)</formula>
    </cfRule>
  </conditionalFormatting>
  <conditionalFormatting sqref="GJ57">
    <cfRule type="expression" dxfId="2845" priority="14675">
      <formula>IF(GJ58=TRUE,TRUE,FALSE)</formula>
    </cfRule>
  </conditionalFormatting>
  <conditionalFormatting sqref="GJ59">
    <cfRule type="expression" dxfId="2844" priority="14579">
      <formula>IF(GJ60=TRUE,TRUE,FALSE)</formula>
    </cfRule>
  </conditionalFormatting>
  <conditionalFormatting sqref="GJ61">
    <cfRule type="expression" dxfId="2843" priority="13731">
      <formula>IF(GJ62=TRUE,TRUE,FALSE)</formula>
    </cfRule>
  </conditionalFormatting>
  <conditionalFormatting sqref="GJ63">
    <cfRule type="expression" dxfId="2842" priority="13635">
      <formula>IF(GJ64=TRUE,TRUE,FALSE)</formula>
    </cfRule>
  </conditionalFormatting>
  <conditionalFormatting sqref="GJ65">
    <cfRule type="expression" dxfId="2841" priority="12787">
      <formula>IF(GJ66=TRUE,TRUE,FALSE)</formula>
    </cfRule>
  </conditionalFormatting>
  <conditionalFormatting sqref="GJ67">
    <cfRule type="expression" dxfId="2840" priority="12691">
      <formula>IF(GJ68=TRUE,TRUE,FALSE)</formula>
    </cfRule>
  </conditionalFormatting>
  <conditionalFormatting sqref="GJ69">
    <cfRule type="expression" dxfId="2839" priority="11843">
      <formula>IF(GJ70=TRUE,TRUE,FALSE)</formula>
    </cfRule>
  </conditionalFormatting>
  <conditionalFormatting sqref="GJ71">
    <cfRule type="expression" dxfId="2838" priority="11747">
      <formula>IF(GJ72=TRUE,TRUE,FALSE)</formula>
    </cfRule>
  </conditionalFormatting>
  <conditionalFormatting sqref="GJ73">
    <cfRule type="expression" dxfId="2837" priority="10899">
      <formula>IF(GJ74=TRUE,TRUE,FALSE)</formula>
    </cfRule>
  </conditionalFormatting>
  <conditionalFormatting sqref="GJ75">
    <cfRule type="expression" dxfId="2836" priority="10803">
      <formula>IF(GJ76=TRUE,TRUE,FALSE)</formula>
    </cfRule>
  </conditionalFormatting>
  <conditionalFormatting sqref="GJ77">
    <cfRule type="expression" dxfId="2835" priority="9955">
      <formula>IF(GJ78=TRUE,TRUE,FALSE)</formula>
    </cfRule>
  </conditionalFormatting>
  <conditionalFormatting sqref="GJ79">
    <cfRule type="expression" dxfId="2834" priority="9859">
      <formula>IF(GJ80=TRUE,TRUE,FALSE)</formula>
    </cfRule>
  </conditionalFormatting>
  <conditionalFormatting sqref="GJ81">
    <cfRule type="expression" dxfId="2833" priority="9011">
      <formula>IF(GJ82=TRUE,TRUE,FALSE)</formula>
    </cfRule>
  </conditionalFormatting>
  <conditionalFormatting sqref="GJ83">
    <cfRule type="expression" dxfId="2832" priority="8915">
      <formula>IF(GJ84=TRUE,TRUE,FALSE)</formula>
    </cfRule>
  </conditionalFormatting>
  <conditionalFormatting sqref="GJ85">
    <cfRule type="expression" dxfId="2831" priority="8067">
      <formula>IF(GJ86=TRUE,TRUE,FALSE)</formula>
    </cfRule>
  </conditionalFormatting>
  <conditionalFormatting sqref="GJ87">
    <cfRule type="expression" dxfId="2830" priority="7971">
      <formula>IF(GJ88=TRUE,TRUE,FALSE)</formula>
    </cfRule>
  </conditionalFormatting>
  <conditionalFormatting sqref="GJ89">
    <cfRule type="expression" dxfId="2829" priority="7123">
      <formula>IF(GJ90=TRUE,TRUE,FALSE)</formula>
    </cfRule>
  </conditionalFormatting>
  <conditionalFormatting sqref="GJ91">
    <cfRule type="expression" dxfId="2828" priority="7026">
      <formula>IF(OR(GJ$39="S / VC-Lot",GJ$39="ST-Lot",GJ$39="PT1",GJ$39="PT2",GJ$39="SOP",GJ$39="SOP + 90 days"),TRUE,FALSE)</formula>
    </cfRule>
    <cfRule type="expression" dxfId="2827" priority="7027">
      <formula>IF(GJ92=TRUE,TRUE,FALSE)</formula>
    </cfRule>
  </conditionalFormatting>
  <conditionalFormatting sqref="GJ93">
    <cfRule type="expression" dxfId="2826" priority="6179">
      <formula>IF(GJ94=TRUE,TRUE,FALSE)</formula>
    </cfRule>
  </conditionalFormatting>
  <conditionalFormatting sqref="GJ95">
    <cfRule type="expression" dxfId="2825" priority="6083">
      <formula>IF(GJ96=TRUE,TRUE,FALSE)</formula>
    </cfRule>
    <cfRule type="expression" dxfId="2824" priority="6082">
      <formula>IF(OR(GJ$39="S / VC-Lot",GJ$39="ST-Lot",GJ$39="PT1",GJ$39="PT2",GJ$39="SOP",GJ$39="SOP + 90 days"),TRUE,FALSE)</formula>
    </cfRule>
  </conditionalFormatting>
  <conditionalFormatting sqref="GJ97">
    <cfRule type="expression" dxfId="2823" priority="5235">
      <formula>IF(GJ98=TRUE,TRUE,FALSE)</formula>
    </cfRule>
  </conditionalFormatting>
  <conditionalFormatting sqref="GJ99">
    <cfRule type="expression" dxfId="2822" priority="5138">
      <formula>IF(OR(GJ$39="S / VC-Lot",GJ$39="ST-Lot",GJ$39="PT1",GJ$39="PT2",GJ$39="SOP",GJ$39="SOP + 90 days"),TRUE,FALSE)</formula>
    </cfRule>
    <cfRule type="expression" dxfId="2821" priority="5139">
      <formula>IF(GJ100=TRUE,TRUE,FALSE)</formula>
    </cfRule>
  </conditionalFormatting>
  <conditionalFormatting sqref="GJ101">
    <cfRule type="expression" dxfId="2820" priority="4291">
      <formula>IF(GJ102=TRUE,TRUE,FALSE)</formula>
    </cfRule>
  </conditionalFormatting>
  <conditionalFormatting sqref="GJ103">
    <cfRule type="expression" dxfId="2819" priority="4194">
      <formula>IF(OR(GJ$39="S / VC-Lot",GJ$39="ST-Lot",GJ$39="PT1",GJ$39="PT2",GJ$39="SOP",GJ$39="SOP + 90 days"),TRUE,FALSE)</formula>
    </cfRule>
    <cfRule type="expression" dxfId="2818" priority="4195">
      <formula>IF(GJ104=TRUE,TRUE,FALSE)</formula>
    </cfRule>
  </conditionalFormatting>
  <conditionalFormatting sqref="GJ105">
    <cfRule type="expression" dxfId="2817" priority="3347">
      <formula>IF(GJ106=TRUE,TRUE,FALSE)</formula>
    </cfRule>
  </conditionalFormatting>
  <conditionalFormatting sqref="GJ107">
    <cfRule type="expression" dxfId="2816" priority="3250">
      <formula>IF(OR(GJ$39="S / VC-Lot",GJ$39="ST-Lot",GJ$39="PT1",GJ$39="PT2",GJ$39="SOP",GJ$39="SOP + 90 days"),TRUE,FALSE)</formula>
    </cfRule>
    <cfRule type="expression" dxfId="2815" priority="3251">
      <formula>IF(GJ108=TRUE,TRUE,FALSE)</formula>
    </cfRule>
  </conditionalFormatting>
  <conditionalFormatting sqref="GJ109">
    <cfRule type="expression" dxfId="2814" priority="2403">
      <formula>IF(GJ110=TRUE,TRUE,FALSE)</formula>
    </cfRule>
  </conditionalFormatting>
  <conditionalFormatting sqref="GJ111">
    <cfRule type="expression" dxfId="2813" priority="2307">
      <formula>IF(GJ112=TRUE,TRUE,FALSE)</formula>
    </cfRule>
    <cfRule type="expression" dxfId="2812" priority="2306">
      <formula>IF(OR(GJ$39="S / VC-Lot",GJ$39="ST-Lot",GJ$39="PT1",GJ$39="PT2",GJ$39="SOP",GJ$39="SOP + 90 days"),TRUE,FALSE)</formula>
    </cfRule>
  </conditionalFormatting>
  <conditionalFormatting sqref="GJ113">
    <cfRule type="expression" dxfId="2811" priority="883">
      <formula>IF(GJ114=TRUE,TRUE,FALSE)</formula>
    </cfRule>
  </conditionalFormatting>
  <conditionalFormatting sqref="GJ115">
    <cfRule type="expression" dxfId="2810" priority="786">
      <formula>IF(OR(GJ$39="S / VC-Lot",GJ$39="ST-Lot",GJ$39="PT1",GJ$39="PT2",GJ$39="SOP",GJ$39="SOP + 90 days"),TRUE,FALSE)</formula>
    </cfRule>
    <cfRule type="expression" dxfId="2809" priority="787">
      <formula>IF(GJ116=TRUE,TRUE,FALSE)</formula>
    </cfRule>
  </conditionalFormatting>
  <conditionalFormatting sqref="GJ117">
    <cfRule type="expression" dxfId="2808" priority="691">
      <formula>IF(GJ118=TRUE,TRUE,FALSE)</formula>
    </cfRule>
  </conditionalFormatting>
  <conditionalFormatting sqref="GJ119">
    <cfRule type="expression" dxfId="2807" priority="595">
      <formula>IF(GJ120=TRUE,TRUE,FALSE)</formula>
    </cfRule>
    <cfRule type="expression" dxfId="2806" priority="594">
      <formula>IF(OR(GJ$39="S / VC-Lot",GJ$39="ST-Lot",GJ$39="PT1",GJ$39="PT2",GJ$39="SOP",GJ$39="SOP + 90 days"),TRUE,FALSE)</formula>
    </cfRule>
  </conditionalFormatting>
  <conditionalFormatting sqref="GK45">
    <cfRule type="expression" dxfId="2805" priority="17505">
      <formula>IF(GK46=TRUE,TRUE,FALSE)</formula>
    </cfRule>
  </conditionalFormatting>
  <conditionalFormatting sqref="GK47">
    <cfRule type="expression" dxfId="2804" priority="17409">
      <formula>IF(GK48=TRUE,TRUE,FALSE)</formula>
    </cfRule>
  </conditionalFormatting>
  <conditionalFormatting sqref="GK49">
    <cfRule type="expression" dxfId="2803" priority="16561">
      <formula>IF(GK50=TRUE,TRUE,FALSE)</formula>
    </cfRule>
  </conditionalFormatting>
  <conditionalFormatting sqref="GK51">
    <cfRule type="expression" dxfId="2802" priority="16465">
      <formula>IF(GK52=TRUE,TRUE,FALSE)</formula>
    </cfRule>
  </conditionalFormatting>
  <conditionalFormatting sqref="GK53">
    <cfRule type="expression" dxfId="2801" priority="15617">
      <formula>IF(GK54=TRUE,TRUE,FALSE)</formula>
    </cfRule>
  </conditionalFormatting>
  <conditionalFormatting sqref="GK55">
    <cfRule type="expression" dxfId="2800" priority="15521">
      <formula>IF(GK56=TRUE,TRUE,FALSE)</formula>
    </cfRule>
  </conditionalFormatting>
  <conditionalFormatting sqref="GK57">
    <cfRule type="expression" dxfId="2799" priority="14673">
      <formula>IF(GK58=TRUE,TRUE,FALSE)</formula>
    </cfRule>
  </conditionalFormatting>
  <conditionalFormatting sqref="GK59">
    <cfRule type="expression" dxfId="2798" priority="14577">
      <formula>IF(GK60=TRUE,TRUE,FALSE)</formula>
    </cfRule>
  </conditionalFormatting>
  <conditionalFormatting sqref="GK61">
    <cfRule type="expression" dxfId="2797" priority="13729">
      <formula>IF(GK62=TRUE,TRUE,FALSE)</formula>
    </cfRule>
  </conditionalFormatting>
  <conditionalFormatting sqref="GK63">
    <cfRule type="expression" dxfId="2796" priority="13633">
      <formula>IF(GK64=TRUE,TRUE,FALSE)</formula>
    </cfRule>
  </conditionalFormatting>
  <conditionalFormatting sqref="GK65">
    <cfRule type="expression" dxfId="2795" priority="12785">
      <formula>IF(GK66=TRUE,TRUE,FALSE)</formula>
    </cfRule>
  </conditionalFormatting>
  <conditionalFormatting sqref="GK67">
    <cfRule type="expression" dxfId="2794" priority="12689">
      <formula>IF(GK68=TRUE,TRUE,FALSE)</formula>
    </cfRule>
  </conditionalFormatting>
  <conditionalFormatting sqref="GK69">
    <cfRule type="expression" dxfId="2793" priority="11841">
      <formula>IF(GK70=TRUE,TRUE,FALSE)</formula>
    </cfRule>
  </conditionalFormatting>
  <conditionalFormatting sqref="GK71">
    <cfRule type="expression" dxfId="2792" priority="11745">
      <formula>IF(GK72=TRUE,TRUE,FALSE)</formula>
    </cfRule>
  </conditionalFormatting>
  <conditionalFormatting sqref="GK73">
    <cfRule type="expression" dxfId="2791" priority="10897">
      <formula>IF(GK74=TRUE,TRUE,FALSE)</formula>
    </cfRule>
  </conditionalFormatting>
  <conditionalFormatting sqref="GK75">
    <cfRule type="expression" dxfId="2790" priority="10801">
      <formula>IF(GK76=TRUE,TRUE,FALSE)</formula>
    </cfRule>
  </conditionalFormatting>
  <conditionalFormatting sqref="GK77">
    <cfRule type="expression" dxfId="2789" priority="9953">
      <formula>IF(GK78=TRUE,TRUE,FALSE)</formula>
    </cfRule>
  </conditionalFormatting>
  <conditionalFormatting sqref="GK79">
    <cfRule type="expression" dxfId="2788" priority="9857">
      <formula>IF(GK80=TRUE,TRUE,FALSE)</formula>
    </cfRule>
  </conditionalFormatting>
  <conditionalFormatting sqref="GK81">
    <cfRule type="expression" dxfId="2787" priority="9009">
      <formula>IF(GK82=TRUE,TRUE,FALSE)</formula>
    </cfRule>
  </conditionalFormatting>
  <conditionalFormatting sqref="GK83">
    <cfRule type="expression" dxfId="2786" priority="8913">
      <formula>IF(GK84=TRUE,TRUE,FALSE)</formula>
    </cfRule>
  </conditionalFormatting>
  <conditionalFormatting sqref="GK85">
    <cfRule type="expression" dxfId="2785" priority="8065">
      <formula>IF(GK86=TRUE,TRUE,FALSE)</formula>
    </cfRule>
  </conditionalFormatting>
  <conditionalFormatting sqref="GK87">
    <cfRule type="expression" dxfId="2784" priority="7969">
      <formula>IF(GK88=TRUE,TRUE,FALSE)</formula>
    </cfRule>
  </conditionalFormatting>
  <conditionalFormatting sqref="GK89">
    <cfRule type="expression" dxfId="2783" priority="7121">
      <formula>IF(GK90=TRUE,TRUE,FALSE)</formula>
    </cfRule>
  </conditionalFormatting>
  <conditionalFormatting sqref="GK91">
    <cfRule type="expression" dxfId="2782" priority="7024">
      <formula>IF(OR(GK$39="S / VC-Lot",GK$39="ST-Lot",GK$39="PT1",GK$39="PT2",GK$39="SOP",GK$39="SOP + 90 days"),TRUE,FALSE)</formula>
    </cfRule>
    <cfRule type="expression" dxfId="2781" priority="7025">
      <formula>IF(GK92=TRUE,TRUE,FALSE)</formula>
    </cfRule>
  </conditionalFormatting>
  <conditionalFormatting sqref="GK93">
    <cfRule type="expression" dxfId="2780" priority="6177">
      <formula>IF(GK94=TRUE,TRUE,FALSE)</formula>
    </cfRule>
  </conditionalFormatting>
  <conditionalFormatting sqref="GK95">
    <cfRule type="expression" dxfId="2779" priority="6080">
      <formula>IF(OR(GK$39="S / VC-Lot",GK$39="ST-Lot",GK$39="PT1",GK$39="PT2",GK$39="SOP",GK$39="SOP + 90 days"),TRUE,FALSE)</formula>
    </cfRule>
    <cfRule type="expression" dxfId="2778" priority="6081">
      <formula>IF(GK96=TRUE,TRUE,FALSE)</formula>
    </cfRule>
  </conditionalFormatting>
  <conditionalFormatting sqref="GK97">
    <cfRule type="expression" dxfId="2777" priority="5233">
      <formula>IF(GK98=TRUE,TRUE,FALSE)</formula>
    </cfRule>
  </conditionalFormatting>
  <conditionalFormatting sqref="GK99">
    <cfRule type="expression" dxfId="2776" priority="5137">
      <formula>IF(GK100=TRUE,TRUE,FALSE)</formula>
    </cfRule>
    <cfRule type="expression" dxfId="2775" priority="5136">
      <formula>IF(OR(GK$39="S / VC-Lot",GK$39="ST-Lot",GK$39="PT1",GK$39="PT2",GK$39="SOP",GK$39="SOP + 90 days"),TRUE,FALSE)</formula>
    </cfRule>
  </conditionalFormatting>
  <conditionalFormatting sqref="GK101">
    <cfRule type="expression" dxfId="2774" priority="4289">
      <formula>IF(GK102=TRUE,TRUE,FALSE)</formula>
    </cfRule>
  </conditionalFormatting>
  <conditionalFormatting sqref="GK103">
    <cfRule type="expression" dxfId="2773" priority="4193">
      <formula>IF(GK104=TRUE,TRUE,FALSE)</formula>
    </cfRule>
    <cfRule type="expression" dxfId="2772" priority="4192">
      <formula>IF(OR(GK$39="S / VC-Lot",GK$39="ST-Lot",GK$39="PT1",GK$39="PT2",GK$39="SOP",GK$39="SOP + 90 days"),TRUE,FALSE)</formula>
    </cfRule>
  </conditionalFormatting>
  <conditionalFormatting sqref="GK105">
    <cfRule type="expression" dxfId="2771" priority="3345">
      <formula>IF(GK106=TRUE,TRUE,FALSE)</formula>
    </cfRule>
  </conditionalFormatting>
  <conditionalFormatting sqref="GK107">
    <cfRule type="expression" dxfId="2770" priority="3248">
      <formula>IF(OR(GK$39="S / VC-Lot",GK$39="ST-Lot",GK$39="PT1",GK$39="PT2",GK$39="SOP",GK$39="SOP + 90 days"),TRUE,FALSE)</formula>
    </cfRule>
    <cfRule type="expression" dxfId="2769" priority="3249">
      <formula>IF(GK108=TRUE,TRUE,FALSE)</formula>
    </cfRule>
  </conditionalFormatting>
  <conditionalFormatting sqref="GK109">
    <cfRule type="expression" dxfId="2768" priority="2401">
      <formula>IF(GK110=TRUE,TRUE,FALSE)</formula>
    </cfRule>
  </conditionalFormatting>
  <conditionalFormatting sqref="GK111">
    <cfRule type="expression" dxfId="2767" priority="2304">
      <formula>IF(OR(GK$39="S / VC-Lot",GK$39="ST-Lot",GK$39="PT1",GK$39="PT2",GK$39="SOP",GK$39="SOP + 90 days"),TRUE,FALSE)</formula>
    </cfRule>
    <cfRule type="expression" dxfId="2766" priority="2305">
      <formula>IF(GK112=TRUE,TRUE,FALSE)</formula>
    </cfRule>
  </conditionalFormatting>
  <conditionalFormatting sqref="GK113">
    <cfRule type="expression" dxfId="2765" priority="881">
      <formula>IF(GK114=TRUE,TRUE,FALSE)</formula>
    </cfRule>
  </conditionalFormatting>
  <conditionalFormatting sqref="GK115">
    <cfRule type="expression" dxfId="2764" priority="785">
      <formula>IF(GK116=TRUE,TRUE,FALSE)</formula>
    </cfRule>
    <cfRule type="expression" dxfId="2763" priority="784">
      <formula>IF(OR(GK$39="S / VC-Lot",GK$39="ST-Lot",GK$39="PT1",GK$39="PT2",GK$39="SOP",GK$39="SOP + 90 days"),TRUE,FALSE)</formula>
    </cfRule>
  </conditionalFormatting>
  <conditionalFormatting sqref="GK117">
    <cfRule type="expression" dxfId="2762" priority="689">
      <formula>IF(GK118=TRUE,TRUE,FALSE)</formula>
    </cfRule>
  </conditionalFormatting>
  <conditionalFormatting sqref="GK119">
    <cfRule type="expression" dxfId="2761" priority="592">
      <formula>IF(OR(GK$39="S / VC-Lot",GK$39="ST-Lot",GK$39="PT1",GK$39="PT2",GK$39="SOP",GK$39="SOP + 90 days"),TRUE,FALSE)</formula>
    </cfRule>
    <cfRule type="expression" dxfId="2760" priority="593">
      <formula>IF(GK120=TRUE,TRUE,FALSE)</formula>
    </cfRule>
  </conditionalFormatting>
  <conditionalFormatting sqref="GL45">
    <cfRule type="expression" dxfId="2759" priority="17503">
      <formula>IF(GL46=TRUE,TRUE,FALSE)</formula>
    </cfRule>
  </conditionalFormatting>
  <conditionalFormatting sqref="GL47">
    <cfRule type="expression" dxfId="2758" priority="17407">
      <formula>IF(GL48=TRUE,TRUE,FALSE)</formula>
    </cfRule>
  </conditionalFormatting>
  <conditionalFormatting sqref="GL49">
    <cfRule type="expression" dxfId="2757" priority="16559">
      <formula>IF(GL50=TRUE,TRUE,FALSE)</formula>
    </cfRule>
  </conditionalFormatting>
  <conditionalFormatting sqref="GL51">
    <cfRule type="expression" dxfId="2756" priority="16463">
      <formula>IF(GL52=TRUE,TRUE,FALSE)</formula>
    </cfRule>
  </conditionalFormatting>
  <conditionalFormatting sqref="GL53">
    <cfRule type="expression" dxfId="2755" priority="15615">
      <formula>IF(GL54=TRUE,TRUE,FALSE)</formula>
    </cfRule>
  </conditionalFormatting>
  <conditionalFormatting sqref="GL55">
    <cfRule type="expression" dxfId="2754" priority="15519">
      <formula>IF(GL56=TRUE,TRUE,FALSE)</formula>
    </cfRule>
  </conditionalFormatting>
  <conditionalFormatting sqref="GL57">
    <cfRule type="expression" dxfId="2753" priority="14671">
      <formula>IF(GL58=TRUE,TRUE,FALSE)</formula>
    </cfRule>
  </conditionalFormatting>
  <conditionalFormatting sqref="GL59">
    <cfRule type="expression" dxfId="2752" priority="14575">
      <formula>IF(GL60=TRUE,TRUE,FALSE)</formula>
    </cfRule>
  </conditionalFormatting>
  <conditionalFormatting sqref="GL61">
    <cfRule type="expression" dxfId="2751" priority="13727">
      <formula>IF(GL62=TRUE,TRUE,FALSE)</formula>
    </cfRule>
  </conditionalFormatting>
  <conditionalFormatting sqref="GL63">
    <cfRule type="expression" dxfId="2750" priority="13631">
      <formula>IF(GL64=TRUE,TRUE,FALSE)</formula>
    </cfRule>
  </conditionalFormatting>
  <conditionalFormatting sqref="GL65">
    <cfRule type="expression" dxfId="2749" priority="12783">
      <formula>IF(GL66=TRUE,TRUE,FALSE)</formula>
    </cfRule>
  </conditionalFormatting>
  <conditionalFormatting sqref="GL67">
    <cfRule type="expression" dxfId="2748" priority="12687">
      <formula>IF(GL68=TRUE,TRUE,FALSE)</formula>
    </cfRule>
  </conditionalFormatting>
  <conditionalFormatting sqref="GL69">
    <cfRule type="expression" dxfId="2747" priority="11839">
      <formula>IF(GL70=TRUE,TRUE,FALSE)</formula>
    </cfRule>
  </conditionalFormatting>
  <conditionalFormatting sqref="GL71">
    <cfRule type="expression" dxfId="2746" priority="11743">
      <formula>IF(GL72=TRUE,TRUE,FALSE)</formula>
    </cfRule>
  </conditionalFormatting>
  <conditionalFormatting sqref="GL73">
    <cfRule type="expression" dxfId="2745" priority="10895">
      <formula>IF(GL74=TRUE,TRUE,FALSE)</formula>
    </cfRule>
  </conditionalFormatting>
  <conditionalFormatting sqref="GL75">
    <cfRule type="expression" dxfId="2744" priority="10799">
      <formula>IF(GL76=TRUE,TRUE,FALSE)</formula>
    </cfRule>
  </conditionalFormatting>
  <conditionalFormatting sqref="GL77">
    <cfRule type="expression" dxfId="2743" priority="9951">
      <formula>IF(GL78=TRUE,TRUE,FALSE)</formula>
    </cfRule>
  </conditionalFormatting>
  <conditionalFormatting sqref="GL79">
    <cfRule type="expression" dxfId="2742" priority="9855">
      <formula>IF(GL80=TRUE,TRUE,FALSE)</formula>
    </cfRule>
  </conditionalFormatting>
  <conditionalFormatting sqref="GL81">
    <cfRule type="expression" dxfId="2741" priority="9007">
      <formula>IF(GL82=TRUE,TRUE,FALSE)</formula>
    </cfRule>
  </conditionalFormatting>
  <conditionalFormatting sqref="GL83">
    <cfRule type="expression" dxfId="2740" priority="8911">
      <formula>IF(GL84=TRUE,TRUE,FALSE)</formula>
    </cfRule>
  </conditionalFormatting>
  <conditionalFormatting sqref="GL85">
    <cfRule type="expression" dxfId="2739" priority="8063">
      <formula>IF(GL86=TRUE,TRUE,FALSE)</formula>
    </cfRule>
  </conditionalFormatting>
  <conditionalFormatting sqref="GL87">
    <cfRule type="expression" dxfId="2738" priority="7967">
      <formula>IF(GL88=TRUE,TRUE,FALSE)</formula>
    </cfRule>
  </conditionalFormatting>
  <conditionalFormatting sqref="GL89">
    <cfRule type="expression" dxfId="2737" priority="7119">
      <formula>IF(GL90=TRUE,TRUE,FALSE)</formula>
    </cfRule>
  </conditionalFormatting>
  <conditionalFormatting sqref="GL91">
    <cfRule type="expression" dxfId="2736" priority="7023">
      <formula>IF(GL92=TRUE,TRUE,FALSE)</formula>
    </cfRule>
    <cfRule type="expression" dxfId="2735" priority="7022">
      <formula>IF(OR(GL$39="S / VC-Lot",GL$39="ST-Lot",GL$39="PT1",GL$39="PT2",GL$39="SOP",GL$39="SOP + 90 days"),TRUE,FALSE)</formula>
    </cfRule>
  </conditionalFormatting>
  <conditionalFormatting sqref="GL93">
    <cfRule type="expression" dxfId="2734" priority="6175">
      <formula>IF(GL94=TRUE,TRUE,FALSE)</formula>
    </cfRule>
  </conditionalFormatting>
  <conditionalFormatting sqref="GL95">
    <cfRule type="expression" dxfId="2733" priority="6078">
      <formula>IF(OR(GL$39="S / VC-Lot",GL$39="ST-Lot",GL$39="PT1",GL$39="PT2",GL$39="SOP",GL$39="SOP + 90 days"),TRUE,FALSE)</formula>
    </cfRule>
    <cfRule type="expression" dxfId="2732" priority="6079">
      <formula>IF(GL96=TRUE,TRUE,FALSE)</formula>
    </cfRule>
  </conditionalFormatting>
  <conditionalFormatting sqref="GL97">
    <cfRule type="expression" dxfId="2731" priority="5231">
      <formula>IF(GL98=TRUE,TRUE,FALSE)</formula>
    </cfRule>
  </conditionalFormatting>
  <conditionalFormatting sqref="GL99">
    <cfRule type="expression" dxfId="2730" priority="5134">
      <formula>IF(OR(GL$39="S / VC-Lot",GL$39="ST-Lot",GL$39="PT1",GL$39="PT2",GL$39="SOP",GL$39="SOP + 90 days"),TRUE,FALSE)</formula>
    </cfRule>
    <cfRule type="expression" dxfId="2729" priority="5135">
      <formula>IF(GL100=TRUE,TRUE,FALSE)</formula>
    </cfRule>
  </conditionalFormatting>
  <conditionalFormatting sqref="GL101">
    <cfRule type="expression" dxfId="2728" priority="4287">
      <formula>IF(GL102=TRUE,TRUE,FALSE)</formula>
    </cfRule>
  </conditionalFormatting>
  <conditionalFormatting sqref="GL103">
    <cfRule type="expression" dxfId="2727" priority="4190">
      <formula>IF(OR(GL$39="S / VC-Lot",GL$39="ST-Lot",GL$39="PT1",GL$39="PT2",GL$39="SOP",GL$39="SOP + 90 days"),TRUE,FALSE)</formula>
    </cfRule>
    <cfRule type="expression" dxfId="2726" priority="4191">
      <formula>IF(GL104=TRUE,TRUE,FALSE)</formula>
    </cfRule>
  </conditionalFormatting>
  <conditionalFormatting sqref="GL105">
    <cfRule type="expression" dxfId="2725" priority="3343">
      <formula>IF(GL106=TRUE,TRUE,FALSE)</formula>
    </cfRule>
  </conditionalFormatting>
  <conditionalFormatting sqref="GL107">
    <cfRule type="expression" dxfId="2724" priority="3247">
      <formula>IF(GL108=TRUE,TRUE,FALSE)</formula>
    </cfRule>
    <cfRule type="expression" dxfId="2723" priority="3246">
      <formula>IF(OR(GL$39="S / VC-Lot",GL$39="ST-Lot",GL$39="PT1",GL$39="PT2",GL$39="SOP",GL$39="SOP + 90 days"),TRUE,FALSE)</formula>
    </cfRule>
  </conditionalFormatting>
  <conditionalFormatting sqref="GL109">
    <cfRule type="expression" dxfId="2722" priority="2399">
      <formula>IF(GL110=TRUE,TRUE,FALSE)</formula>
    </cfRule>
  </conditionalFormatting>
  <conditionalFormatting sqref="GL111">
    <cfRule type="expression" dxfId="2721" priority="2303">
      <formula>IF(GL112=TRUE,TRUE,FALSE)</formula>
    </cfRule>
    <cfRule type="expression" dxfId="2720" priority="2302">
      <formula>IF(OR(GL$39="S / VC-Lot",GL$39="ST-Lot",GL$39="PT1",GL$39="PT2",GL$39="SOP",GL$39="SOP + 90 days"),TRUE,FALSE)</formula>
    </cfRule>
  </conditionalFormatting>
  <conditionalFormatting sqref="GL113">
    <cfRule type="expression" dxfId="2719" priority="879">
      <formula>IF(GL114=TRUE,TRUE,FALSE)</formula>
    </cfRule>
  </conditionalFormatting>
  <conditionalFormatting sqref="GL115">
    <cfRule type="expression" dxfId="2718" priority="782">
      <formula>IF(OR(GL$39="S / VC-Lot",GL$39="ST-Lot",GL$39="PT1",GL$39="PT2",GL$39="SOP",GL$39="SOP + 90 days"),TRUE,FALSE)</formula>
    </cfRule>
    <cfRule type="expression" dxfId="2717" priority="783">
      <formula>IF(GL116=TRUE,TRUE,FALSE)</formula>
    </cfRule>
  </conditionalFormatting>
  <conditionalFormatting sqref="GL117">
    <cfRule type="expression" dxfId="2716" priority="687">
      <formula>IF(GL118=TRUE,TRUE,FALSE)</formula>
    </cfRule>
  </conditionalFormatting>
  <conditionalFormatting sqref="GL119">
    <cfRule type="expression" dxfId="2715" priority="591">
      <formula>IF(GL120=TRUE,TRUE,FALSE)</formula>
    </cfRule>
    <cfRule type="expression" dxfId="2714" priority="590">
      <formula>IF(OR(GL$39="S / VC-Lot",GL$39="ST-Lot",GL$39="PT1",GL$39="PT2",GL$39="SOP",GL$39="SOP + 90 days"),TRUE,FALSE)</formula>
    </cfRule>
  </conditionalFormatting>
  <conditionalFormatting sqref="GM45">
    <cfRule type="expression" dxfId="2713" priority="17501">
      <formula>IF(GM46=TRUE,TRUE,FALSE)</formula>
    </cfRule>
  </conditionalFormatting>
  <conditionalFormatting sqref="GM47">
    <cfRule type="expression" dxfId="2712" priority="17405">
      <formula>IF(GM48=TRUE,TRUE,FALSE)</formula>
    </cfRule>
  </conditionalFormatting>
  <conditionalFormatting sqref="GM49">
    <cfRule type="expression" dxfId="2711" priority="16557">
      <formula>IF(GM50=TRUE,TRUE,FALSE)</formula>
    </cfRule>
  </conditionalFormatting>
  <conditionalFormatting sqref="GM51">
    <cfRule type="expression" dxfId="2710" priority="16461">
      <formula>IF(GM52=TRUE,TRUE,FALSE)</formula>
    </cfRule>
  </conditionalFormatting>
  <conditionalFormatting sqref="GM53">
    <cfRule type="expression" dxfId="2709" priority="15613">
      <formula>IF(GM54=TRUE,TRUE,FALSE)</formula>
    </cfRule>
  </conditionalFormatting>
  <conditionalFormatting sqref="GM55">
    <cfRule type="expression" dxfId="2708" priority="15517">
      <formula>IF(GM56=TRUE,TRUE,FALSE)</formula>
    </cfRule>
  </conditionalFormatting>
  <conditionalFormatting sqref="GM57">
    <cfRule type="expression" dxfId="2707" priority="14669">
      <formula>IF(GM58=TRUE,TRUE,FALSE)</formula>
    </cfRule>
  </conditionalFormatting>
  <conditionalFormatting sqref="GM59">
    <cfRule type="expression" dxfId="2706" priority="14573">
      <formula>IF(GM60=TRUE,TRUE,FALSE)</formula>
    </cfRule>
  </conditionalFormatting>
  <conditionalFormatting sqref="GM61">
    <cfRule type="expression" dxfId="2705" priority="13725">
      <formula>IF(GM62=TRUE,TRUE,FALSE)</formula>
    </cfRule>
  </conditionalFormatting>
  <conditionalFormatting sqref="GM63">
    <cfRule type="expression" dxfId="2704" priority="13629">
      <formula>IF(GM64=TRUE,TRUE,FALSE)</formula>
    </cfRule>
  </conditionalFormatting>
  <conditionalFormatting sqref="GM65">
    <cfRule type="expression" dxfId="2703" priority="12781">
      <formula>IF(GM66=TRUE,TRUE,FALSE)</formula>
    </cfRule>
  </conditionalFormatting>
  <conditionalFormatting sqref="GM67">
    <cfRule type="expression" dxfId="2702" priority="12685">
      <formula>IF(GM68=TRUE,TRUE,FALSE)</formula>
    </cfRule>
  </conditionalFormatting>
  <conditionalFormatting sqref="GM69">
    <cfRule type="expression" dxfId="2701" priority="11837">
      <formula>IF(GM70=TRUE,TRUE,FALSE)</formula>
    </cfRule>
  </conditionalFormatting>
  <conditionalFormatting sqref="GM71">
    <cfRule type="expression" dxfId="2700" priority="11741">
      <formula>IF(GM72=TRUE,TRUE,FALSE)</formula>
    </cfRule>
  </conditionalFormatting>
  <conditionalFormatting sqref="GM73">
    <cfRule type="expression" dxfId="2699" priority="10893">
      <formula>IF(GM74=TRUE,TRUE,FALSE)</formula>
    </cfRule>
  </conditionalFormatting>
  <conditionalFormatting sqref="GM75">
    <cfRule type="expression" dxfId="2698" priority="10797">
      <formula>IF(GM76=TRUE,TRUE,FALSE)</formula>
    </cfRule>
  </conditionalFormatting>
  <conditionalFormatting sqref="GM77">
    <cfRule type="expression" dxfId="2697" priority="9949">
      <formula>IF(GM78=TRUE,TRUE,FALSE)</formula>
    </cfRule>
  </conditionalFormatting>
  <conditionalFormatting sqref="GM79">
    <cfRule type="expression" dxfId="2696" priority="9853">
      <formula>IF(GM80=TRUE,TRUE,FALSE)</formula>
    </cfRule>
  </conditionalFormatting>
  <conditionalFormatting sqref="GM81">
    <cfRule type="expression" dxfId="2695" priority="9005">
      <formula>IF(GM82=TRUE,TRUE,FALSE)</formula>
    </cfRule>
  </conditionalFormatting>
  <conditionalFormatting sqref="GM83">
    <cfRule type="expression" dxfId="2694" priority="8909">
      <formula>IF(GM84=TRUE,TRUE,FALSE)</formula>
    </cfRule>
  </conditionalFormatting>
  <conditionalFormatting sqref="GM85">
    <cfRule type="expression" dxfId="2693" priority="8061">
      <formula>IF(GM86=TRUE,TRUE,FALSE)</formula>
    </cfRule>
  </conditionalFormatting>
  <conditionalFormatting sqref="GM87">
    <cfRule type="expression" dxfId="2692" priority="7965">
      <formula>IF(GM88=TRUE,TRUE,FALSE)</formula>
    </cfRule>
  </conditionalFormatting>
  <conditionalFormatting sqref="GM89">
    <cfRule type="expression" dxfId="2691" priority="7117">
      <formula>IF(GM90=TRUE,TRUE,FALSE)</formula>
    </cfRule>
  </conditionalFormatting>
  <conditionalFormatting sqref="GM91">
    <cfRule type="expression" dxfId="2690" priority="7020">
      <formula>IF(OR(GM$39="S / VC-Lot",GM$39="ST-Lot",GM$39="PT1",GM$39="PT2",GM$39="SOP",GM$39="SOP + 90 days"),TRUE,FALSE)</formula>
    </cfRule>
    <cfRule type="expression" dxfId="2689" priority="7021">
      <formula>IF(GM92=TRUE,TRUE,FALSE)</formula>
    </cfRule>
  </conditionalFormatting>
  <conditionalFormatting sqref="GM93">
    <cfRule type="expression" dxfId="2688" priority="6173">
      <formula>IF(GM94=TRUE,TRUE,FALSE)</formula>
    </cfRule>
  </conditionalFormatting>
  <conditionalFormatting sqref="GM95">
    <cfRule type="expression" dxfId="2687" priority="6077">
      <formula>IF(GM96=TRUE,TRUE,FALSE)</formula>
    </cfRule>
    <cfRule type="expression" dxfId="2686" priority="6076">
      <formula>IF(OR(GM$39="S / VC-Lot",GM$39="ST-Lot",GM$39="PT1",GM$39="PT2",GM$39="SOP",GM$39="SOP + 90 days"),TRUE,FALSE)</formula>
    </cfRule>
  </conditionalFormatting>
  <conditionalFormatting sqref="GM97">
    <cfRule type="expression" dxfId="2685" priority="5229">
      <formula>IF(GM98=TRUE,TRUE,FALSE)</formula>
    </cfRule>
  </conditionalFormatting>
  <conditionalFormatting sqref="GM99">
    <cfRule type="expression" dxfId="2684" priority="5133">
      <formula>IF(GM100=TRUE,TRUE,FALSE)</formula>
    </cfRule>
    <cfRule type="expression" dxfId="2683" priority="5132">
      <formula>IF(OR(GM$39="S / VC-Lot",GM$39="ST-Lot",GM$39="PT1",GM$39="PT2",GM$39="SOP",GM$39="SOP + 90 days"),TRUE,FALSE)</formula>
    </cfRule>
  </conditionalFormatting>
  <conditionalFormatting sqref="GM101">
    <cfRule type="expression" dxfId="2682" priority="4285">
      <formula>IF(GM102=TRUE,TRUE,FALSE)</formula>
    </cfRule>
  </conditionalFormatting>
  <conditionalFormatting sqref="GM103">
    <cfRule type="expression" dxfId="2681" priority="4188">
      <formula>IF(OR(GM$39="S / VC-Lot",GM$39="ST-Lot",GM$39="PT1",GM$39="PT2",GM$39="SOP",GM$39="SOP + 90 days"),TRUE,FALSE)</formula>
    </cfRule>
    <cfRule type="expression" dxfId="2680" priority="4189">
      <formula>IF(GM104=TRUE,TRUE,FALSE)</formula>
    </cfRule>
  </conditionalFormatting>
  <conditionalFormatting sqref="GM105">
    <cfRule type="expression" dxfId="2679" priority="3341">
      <formula>IF(GM106=TRUE,TRUE,FALSE)</formula>
    </cfRule>
  </conditionalFormatting>
  <conditionalFormatting sqref="GM107">
    <cfRule type="expression" dxfId="2678" priority="3244">
      <formula>IF(OR(GM$39="S / VC-Lot",GM$39="ST-Lot",GM$39="PT1",GM$39="PT2",GM$39="SOP",GM$39="SOP + 90 days"),TRUE,FALSE)</formula>
    </cfRule>
    <cfRule type="expression" dxfId="2677" priority="3245">
      <formula>IF(GM108=TRUE,TRUE,FALSE)</formula>
    </cfRule>
  </conditionalFormatting>
  <conditionalFormatting sqref="GM109">
    <cfRule type="expression" dxfId="2676" priority="2397">
      <formula>IF(GM110=TRUE,TRUE,FALSE)</formula>
    </cfRule>
  </conditionalFormatting>
  <conditionalFormatting sqref="GM111">
    <cfRule type="expression" dxfId="2675" priority="2300">
      <formula>IF(OR(GM$39="S / VC-Lot",GM$39="ST-Lot",GM$39="PT1",GM$39="PT2",GM$39="SOP",GM$39="SOP + 90 days"),TRUE,FALSE)</formula>
    </cfRule>
    <cfRule type="expression" dxfId="2674" priority="2301">
      <formula>IF(GM112=TRUE,TRUE,FALSE)</formula>
    </cfRule>
  </conditionalFormatting>
  <conditionalFormatting sqref="GM113">
    <cfRule type="expression" dxfId="2673" priority="877">
      <formula>IF(GM114=TRUE,TRUE,FALSE)</formula>
    </cfRule>
  </conditionalFormatting>
  <conditionalFormatting sqref="GM115">
    <cfRule type="expression" dxfId="2672" priority="781">
      <formula>IF(GM116=TRUE,TRUE,FALSE)</formula>
    </cfRule>
    <cfRule type="expression" dxfId="2671" priority="780">
      <formula>IF(OR(GM$39="S / VC-Lot",GM$39="ST-Lot",GM$39="PT1",GM$39="PT2",GM$39="SOP",GM$39="SOP + 90 days"),TRUE,FALSE)</formula>
    </cfRule>
  </conditionalFormatting>
  <conditionalFormatting sqref="GM117">
    <cfRule type="expression" dxfId="2670" priority="685">
      <formula>IF(GM118=TRUE,TRUE,FALSE)</formula>
    </cfRule>
  </conditionalFormatting>
  <conditionalFormatting sqref="GM119">
    <cfRule type="expression" dxfId="2669" priority="589">
      <formula>IF(GM120=TRUE,TRUE,FALSE)</formula>
    </cfRule>
    <cfRule type="expression" dxfId="2668" priority="588">
      <formula>IF(OR(GM$39="S / VC-Lot",GM$39="ST-Lot",GM$39="PT1",GM$39="PT2",GM$39="SOP",GM$39="SOP + 90 days"),TRUE,FALSE)</formula>
    </cfRule>
  </conditionalFormatting>
  <conditionalFormatting sqref="GN45">
    <cfRule type="expression" dxfId="2667" priority="17499">
      <formula>IF(GN46=TRUE,TRUE,FALSE)</formula>
    </cfRule>
  </conditionalFormatting>
  <conditionalFormatting sqref="GN47">
    <cfRule type="expression" dxfId="2666" priority="17403">
      <formula>IF(GN48=TRUE,TRUE,FALSE)</formula>
    </cfRule>
  </conditionalFormatting>
  <conditionalFormatting sqref="GN49">
    <cfRule type="expression" dxfId="2665" priority="16555">
      <formula>IF(GN50=TRUE,TRUE,FALSE)</formula>
    </cfRule>
  </conditionalFormatting>
  <conditionalFormatting sqref="GN51">
    <cfRule type="expression" dxfId="2664" priority="16459">
      <formula>IF(GN52=TRUE,TRUE,FALSE)</formula>
    </cfRule>
  </conditionalFormatting>
  <conditionalFormatting sqref="GN53">
    <cfRule type="expression" dxfId="2663" priority="15611">
      <formula>IF(GN54=TRUE,TRUE,FALSE)</formula>
    </cfRule>
  </conditionalFormatting>
  <conditionalFormatting sqref="GN55">
    <cfRule type="expression" dxfId="2662" priority="15515">
      <formula>IF(GN56=TRUE,TRUE,FALSE)</formula>
    </cfRule>
  </conditionalFormatting>
  <conditionalFormatting sqref="GN57">
    <cfRule type="expression" dxfId="2661" priority="14667">
      <formula>IF(GN58=TRUE,TRUE,FALSE)</formula>
    </cfRule>
  </conditionalFormatting>
  <conditionalFormatting sqref="GN59">
    <cfRule type="expression" dxfId="2660" priority="14571">
      <formula>IF(GN60=TRUE,TRUE,FALSE)</formula>
    </cfRule>
  </conditionalFormatting>
  <conditionalFormatting sqref="GN61">
    <cfRule type="expression" dxfId="2659" priority="13723">
      <formula>IF(GN62=TRUE,TRUE,FALSE)</formula>
    </cfRule>
  </conditionalFormatting>
  <conditionalFormatting sqref="GN63">
    <cfRule type="expression" dxfId="2658" priority="13627">
      <formula>IF(GN64=TRUE,TRUE,FALSE)</formula>
    </cfRule>
  </conditionalFormatting>
  <conditionalFormatting sqref="GN65">
    <cfRule type="expression" dxfId="2657" priority="12779">
      <formula>IF(GN66=TRUE,TRUE,FALSE)</formula>
    </cfRule>
  </conditionalFormatting>
  <conditionalFormatting sqref="GN67">
    <cfRule type="expression" dxfId="2656" priority="12683">
      <formula>IF(GN68=TRUE,TRUE,FALSE)</formula>
    </cfRule>
  </conditionalFormatting>
  <conditionalFormatting sqref="GN69">
    <cfRule type="expression" dxfId="2655" priority="11835">
      <formula>IF(GN70=TRUE,TRUE,FALSE)</formula>
    </cfRule>
  </conditionalFormatting>
  <conditionalFormatting sqref="GN71">
    <cfRule type="expression" dxfId="2654" priority="11739">
      <formula>IF(GN72=TRUE,TRUE,FALSE)</formula>
    </cfRule>
  </conditionalFormatting>
  <conditionalFormatting sqref="GN73">
    <cfRule type="expression" dxfId="2653" priority="10891">
      <formula>IF(GN74=TRUE,TRUE,FALSE)</formula>
    </cfRule>
  </conditionalFormatting>
  <conditionalFormatting sqref="GN75">
    <cfRule type="expression" dxfId="2652" priority="10795">
      <formula>IF(GN76=TRUE,TRUE,FALSE)</formula>
    </cfRule>
  </conditionalFormatting>
  <conditionalFormatting sqref="GN77">
    <cfRule type="expression" dxfId="2651" priority="9947">
      <formula>IF(GN78=TRUE,TRUE,FALSE)</formula>
    </cfRule>
  </conditionalFormatting>
  <conditionalFormatting sqref="GN79">
    <cfRule type="expression" dxfId="2650" priority="9851">
      <formula>IF(GN80=TRUE,TRUE,FALSE)</formula>
    </cfRule>
  </conditionalFormatting>
  <conditionalFormatting sqref="GN81">
    <cfRule type="expression" dxfId="2649" priority="9003">
      <formula>IF(GN82=TRUE,TRUE,FALSE)</formula>
    </cfRule>
  </conditionalFormatting>
  <conditionalFormatting sqref="GN83">
    <cfRule type="expression" dxfId="2648" priority="8907">
      <formula>IF(GN84=TRUE,TRUE,FALSE)</formula>
    </cfRule>
  </conditionalFormatting>
  <conditionalFormatting sqref="GN85">
    <cfRule type="expression" dxfId="2647" priority="8059">
      <formula>IF(GN86=TRUE,TRUE,FALSE)</formula>
    </cfRule>
  </conditionalFormatting>
  <conditionalFormatting sqref="GN87">
    <cfRule type="expression" dxfId="2646" priority="7963">
      <formula>IF(GN88=TRUE,TRUE,FALSE)</formula>
    </cfRule>
  </conditionalFormatting>
  <conditionalFormatting sqref="GN89">
    <cfRule type="expression" dxfId="2645" priority="7115">
      <formula>IF(GN90=TRUE,TRUE,FALSE)</formula>
    </cfRule>
  </conditionalFormatting>
  <conditionalFormatting sqref="GN91">
    <cfRule type="expression" dxfId="2644" priority="7019">
      <formula>IF(GN92=TRUE,TRUE,FALSE)</formula>
    </cfRule>
    <cfRule type="expression" dxfId="2643" priority="7018">
      <formula>IF(OR(GN$39="S / VC-Lot",GN$39="ST-Lot",GN$39="PT1",GN$39="PT2",GN$39="SOP",GN$39="SOP + 90 days"),TRUE,FALSE)</formula>
    </cfRule>
  </conditionalFormatting>
  <conditionalFormatting sqref="GN93">
    <cfRule type="expression" dxfId="2642" priority="6171">
      <formula>IF(GN94=TRUE,TRUE,FALSE)</formula>
    </cfRule>
  </conditionalFormatting>
  <conditionalFormatting sqref="GN95">
    <cfRule type="expression" dxfId="2641" priority="6074">
      <formula>IF(OR(GN$39="S / VC-Lot",GN$39="ST-Lot",GN$39="PT1",GN$39="PT2",GN$39="SOP",GN$39="SOP + 90 days"),TRUE,FALSE)</formula>
    </cfRule>
    <cfRule type="expression" dxfId="2640" priority="6075">
      <formula>IF(GN96=TRUE,TRUE,FALSE)</formula>
    </cfRule>
  </conditionalFormatting>
  <conditionalFormatting sqref="GN97">
    <cfRule type="expression" dxfId="2639" priority="5227">
      <formula>IF(GN98=TRUE,TRUE,FALSE)</formula>
    </cfRule>
  </conditionalFormatting>
  <conditionalFormatting sqref="GN99">
    <cfRule type="expression" dxfId="2638" priority="5130">
      <formula>IF(OR(GN$39="S / VC-Lot",GN$39="ST-Lot",GN$39="PT1",GN$39="PT2",GN$39="SOP",GN$39="SOP + 90 days"),TRUE,FALSE)</formula>
    </cfRule>
    <cfRule type="expression" dxfId="2637" priority="5131">
      <formula>IF(GN100=TRUE,TRUE,FALSE)</formula>
    </cfRule>
  </conditionalFormatting>
  <conditionalFormatting sqref="GN101">
    <cfRule type="expression" dxfId="2636" priority="4283">
      <formula>IF(GN102=TRUE,TRUE,FALSE)</formula>
    </cfRule>
  </conditionalFormatting>
  <conditionalFormatting sqref="GN103">
    <cfRule type="expression" dxfId="2635" priority="4186">
      <formula>IF(OR(GN$39="S / VC-Lot",GN$39="ST-Lot",GN$39="PT1",GN$39="PT2",GN$39="SOP",GN$39="SOP + 90 days"),TRUE,FALSE)</formula>
    </cfRule>
    <cfRule type="expression" dxfId="2634" priority="4187">
      <formula>IF(GN104=TRUE,TRUE,FALSE)</formula>
    </cfRule>
  </conditionalFormatting>
  <conditionalFormatting sqref="GN105">
    <cfRule type="expression" dxfId="2633" priority="3339">
      <formula>IF(GN106=TRUE,TRUE,FALSE)</formula>
    </cfRule>
  </conditionalFormatting>
  <conditionalFormatting sqref="GN107">
    <cfRule type="expression" dxfId="2632" priority="3243">
      <formula>IF(GN108=TRUE,TRUE,FALSE)</formula>
    </cfRule>
    <cfRule type="expression" dxfId="2631" priority="3242">
      <formula>IF(OR(GN$39="S / VC-Lot",GN$39="ST-Lot",GN$39="PT1",GN$39="PT2",GN$39="SOP",GN$39="SOP + 90 days"),TRUE,FALSE)</formula>
    </cfRule>
  </conditionalFormatting>
  <conditionalFormatting sqref="GN109">
    <cfRule type="expression" dxfId="2630" priority="2395">
      <formula>IF(GN110=TRUE,TRUE,FALSE)</formula>
    </cfRule>
  </conditionalFormatting>
  <conditionalFormatting sqref="GN111">
    <cfRule type="expression" dxfId="2629" priority="2299">
      <formula>IF(GN112=TRUE,TRUE,FALSE)</formula>
    </cfRule>
    <cfRule type="expression" dxfId="2628" priority="2298">
      <formula>IF(OR(GN$39="S / VC-Lot",GN$39="ST-Lot",GN$39="PT1",GN$39="PT2",GN$39="SOP",GN$39="SOP + 90 days"),TRUE,FALSE)</formula>
    </cfRule>
  </conditionalFormatting>
  <conditionalFormatting sqref="GN113">
    <cfRule type="expression" dxfId="2627" priority="875">
      <formula>IF(GN114=TRUE,TRUE,FALSE)</formula>
    </cfRule>
  </conditionalFormatting>
  <conditionalFormatting sqref="GN115">
    <cfRule type="expression" dxfId="2626" priority="779">
      <formula>IF(GN116=TRUE,TRUE,FALSE)</formula>
    </cfRule>
    <cfRule type="expression" dxfId="2625" priority="778">
      <formula>IF(OR(GN$39="S / VC-Lot",GN$39="ST-Lot",GN$39="PT1",GN$39="PT2",GN$39="SOP",GN$39="SOP + 90 days"),TRUE,FALSE)</formula>
    </cfRule>
  </conditionalFormatting>
  <conditionalFormatting sqref="GN117">
    <cfRule type="expression" dxfId="2624" priority="683">
      <formula>IF(GN118=TRUE,TRUE,FALSE)</formula>
    </cfRule>
  </conditionalFormatting>
  <conditionalFormatting sqref="GN119">
    <cfRule type="expression" dxfId="2623" priority="586">
      <formula>IF(OR(GN$39="S / VC-Lot",GN$39="ST-Lot",GN$39="PT1",GN$39="PT2",GN$39="SOP",GN$39="SOP + 90 days"),TRUE,FALSE)</formula>
    </cfRule>
    <cfRule type="expression" dxfId="2622" priority="587">
      <formula>IF(GN120=TRUE,TRUE,FALSE)</formula>
    </cfRule>
  </conditionalFormatting>
  <conditionalFormatting sqref="GO45">
    <cfRule type="expression" dxfId="2621" priority="17497">
      <formula>IF(GO46=TRUE,TRUE,FALSE)</formula>
    </cfRule>
  </conditionalFormatting>
  <conditionalFormatting sqref="GO47">
    <cfRule type="expression" dxfId="2620" priority="17401">
      <formula>IF(GO48=TRUE,TRUE,FALSE)</formula>
    </cfRule>
  </conditionalFormatting>
  <conditionalFormatting sqref="GO49">
    <cfRule type="expression" dxfId="2619" priority="16553">
      <formula>IF(GO50=TRUE,TRUE,FALSE)</formula>
    </cfRule>
  </conditionalFormatting>
  <conditionalFormatting sqref="GO51">
    <cfRule type="expression" dxfId="2618" priority="16457">
      <formula>IF(GO52=TRUE,TRUE,FALSE)</formula>
    </cfRule>
  </conditionalFormatting>
  <conditionalFormatting sqref="GO53">
    <cfRule type="expression" dxfId="2617" priority="15609">
      <formula>IF(GO54=TRUE,TRUE,FALSE)</formula>
    </cfRule>
  </conditionalFormatting>
  <conditionalFormatting sqref="GO55">
    <cfRule type="expression" dxfId="2616" priority="15513">
      <formula>IF(GO56=TRUE,TRUE,FALSE)</formula>
    </cfRule>
  </conditionalFormatting>
  <conditionalFormatting sqref="GO57">
    <cfRule type="expression" dxfId="2615" priority="14665">
      <formula>IF(GO58=TRUE,TRUE,FALSE)</formula>
    </cfRule>
  </conditionalFormatting>
  <conditionalFormatting sqref="GO59">
    <cfRule type="expression" dxfId="2614" priority="14569">
      <formula>IF(GO60=TRUE,TRUE,FALSE)</formula>
    </cfRule>
  </conditionalFormatting>
  <conditionalFormatting sqref="GO61">
    <cfRule type="expression" dxfId="2613" priority="13721">
      <formula>IF(GO62=TRUE,TRUE,FALSE)</formula>
    </cfRule>
  </conditionalFormatting>
  <conditionalFormatting sqref="GO63">
    <cfRule type="expression" dxfId="2612" priority="13625">
      <formula>IF(GO64=TRUE,TRUE,FALSE)</formula>
    </cfRule>
  </conditionalFormatting>
  <conditionalFormatting sqref="GO65">
    <cfRule type="expression" dxfId="2611" priority="12777">
      <formula>IF(GO66=TRUE,TRUE,FALSE)</formula>
    </cfRule>
  </conditionalFormatting>
  <conditionalFormatting sqref="GO67">
    <cfRule type="expression" dxfId="2610" priority="12681">
      <formula>IF(GO68=TRUE,TRUE,FALSE)</formula>
    </cfRule>
  </conditionalFormatting>
  <conditionalFormatting sqref="GO69">
    <cfRule type="expression" dxfId="2609" priority="11833">
      <formula>IF(GO70=TRUE,TRUE,FALSE)</formula>
    </cfRule>
  </conditionalFormatting>
  <conditionalFormatting sqref="GO71">
    <cfRule type="expression" dxfId="2608" priority="11737">
      <formula>IF(GO72=TRUE,TRUE,FALSE)</formula>
    </cfRule>
  </conditionalFormatting>
  <conditionalFormatting sqref="GO73">
    <cfRule type="expression" dxfId="2607" priority="10889">
      <formula>IF(GO74=TRUE,TRUE,FALSE)</formula>
    </cfRule>
  </conditionalFormatting>
  <conditionalFormatting sqref="GO75">
    <cfRule type="expression" dxfId="2606" priority="10793">
      <formula>IF(GO76=TRUE,TRUE,FALSE)</formula>
    </cfRule>
  </conditionalFormatting>
  <conditionalFormatting sqref="GO77">
    <cfRule type="expression" dxfId="2605" priority="9945">
      <formula>IF(GO78=TRUE,TRUE,FALSE)</formula>
    </cfRule>
  </conditionalFormatting>
  <conditionalFormatting sqref="GO79">
    <cfRule type="expression" dxfId="2604" priority="9849">
      <formula>IF(GO80=TRUE,TRUE,FALSE)</formula>
    </cfRule>
  </conditionalFormatting>
  <conditionalFormatting sqref="GO81">
    <cfRule type="expression" dxfId="2603" priority="9001">
      <formula>IF(GO82=TRUE,TRUE,FALSE)</formula>
    </cfRule>
  </conditionalFormatting>
  <conditionalFormatting sqref="GO83">
    <cfRule type="expression" dxfId="2602" priority="8905">
      <formula>IF(GO84=TRUE,TRUE,FALSE)</formula>
    </cfRule>
  </conditionalFormatting>
  <conditionalFormatting sqref="GO85">
    <cfRule type="expression" dxfId="2601" priority="8057">
      <formula>IF(GO86=TRUE,TRUE,FALSE)</formula>
    </cfRule>
  </conditionalFormatting>
  <conditionalFormatting sqref="GO87">
    <cfRule type="expression" dxfId="2600" priority="7961">
      <formula>IF(GO88=TRUE,TRUE,FALSE)</formula>
    </cfRule>
  </conditionalFormatting>
  <conditionalFormatting sqref="GO89">
    <cfRule type="expression" dxfId="2599" priority="7113">
      <formula>IF(GO90=TRUE,TRUE,FALSE)</formula>
    </cfRule>
  </conditionalFormatting>
  <conditionalFormatting sqref="GO91">
    <cfRule type="expression" dxfId="2598" priority="7017">
      <formula>IF(GO92=TRUE,TRUE,FALSE)</formula>
    </cfRule>
    <cfRule type="expression" dxfId="2597" priority="7016">
      <formula>IF(OR(GO$39="S / VC-Lot",GO$39="ST-Lot",GO$39="PT1",GO$39="PT2",GO$39="SOP",GO$39="SOP + 90 days"),TRUE,FALSE)</formula>
    </cfRule>
  </conditionalFormatting>
  <conditionalFormatting sqref="GO93">
    <cfRule type="expression" dxfId="2596" priority="6169">
      <formula>IF(GO94=TRUE,TRUE,FALSE)</formula>
    </cfRule>
  </conditionalFormatting>
  <conditionalFormatting sqref="GO95">
    <cfRule type="expression" dxfId="2595" priority="6072">
      <formula>IF(OR(GO$39="S / VC-Lot",GO$39="ST-Lot",GO$39="PT1",GO$39="PT2",GO$39="SOP",GO$39="SOP + 90 days"),TRUE,FALSE)</formula>
    </cfRule>
    <cfRule type="expression" dxfId="2594" priority="6073">
      <formula>IF(GO96=TRUE,TRUE,FALSE)</formula>
    </cfRule>
  </conditionalFormatting>
  <conditionalFormatting sqref="GO97">
    <cfRule type="expression" dxfId="2593" priority="5225">
      <formula>IF(GO98=TRUE,TRUE,FALSE)</formula>
    </cfRule>
  </conditionalFormatting>
  <conditionalFormatting sqref="GO99">
    <cfRule type="expression" dxfId="2592" priority="5128">
      <formula>IF(OR(GO$39="S / VC-Lot",GO$39="ST-Lot",GO$39="PT1",GO$39="PT2",GO$39="SOP",GO$39="SOP + 90 days"),TRUE,FALSE)</formula>
    </cfRule>
    <cfRule type="expression" dxfId="2591" priority="5129">
      <formula>IF(GO100=TRUE,TRUE,FALSE)</formula>
    </cfRule>
  </conditionalFormatting>
  <conditionalFormatting sqref="GO101">
    <cfRule type="expression" dxfId="2590" priority="4281">
      <formula>IF(GO102=TRUE,TRUE,FALSE)</formula>
    </cfRule>
  </conditionalFormatting>
  <conditionalFormatting sqref="GO103">
    <cfRule type="expression" dxfId="2589" priority="4185">
      <formula>IF(GO104=TRUE,TRUE,FALSE)</formula>
    </cfRule>
    <cfRule type="expression" dxfId="2588" priority="4184">
      <formula>IF(OR(GO$39="S / VC-Lot",GO$39="ST-Lot",GO$39="PT1",GO$39="PT2",GO$39="SOP",GO$39="SOP + 90 days"),TRUE,FALSE)</formula>
    </cfRule>
  </conditionalFormatting>
  <conditionalFormatting sqref="GO105">
    <cfRule type="expression" dxfId="2587" priority="3337">
      <formula>IF(GO106=TRUE,TRUE,FALSE)</formula>
    </cfRule>
  </conditionalFormatting>
  <conditionalFormatting sqref="GO107">
    <cfRule type="expression" dxfId="2586" priority="3240">
      <formula>IF(OR(GO$39="S / VC-Lot",GO$39="ST-Lot",GO$39="PT1",GO$39="PT2",GO$39="SOP",GO$39="SOP + 90 days"),TRUE,FALSE)</formula>
    </cfRule>
    <cfRule type="expression" dxfId="2585" priority="3241">
      <formula>IF(GO108=TRUE,TRUE,FALSE)</formula>
    </cfRule>
  </conditionalFormatting>
  <conditionalFormatting sqref="GO109">
    <cfRule type="expression" dxfId="2584" priority="2393">
      <formula>IF(GO110=TRUE,TRUE,FALSE)</formula>
    </cfRule>
  </conditionalFormatting>
  <conditionalFormatting sqref="GO111">
    <cfRule type="expression" dxfId="2583" priority="2296">
      <formula>IF(OR(GO$39="S / VC-Lot",GO$39="ST-Lot",GO$39="PT1",GO$39="PT2",GO$39="SOP",GO$39="SOP + 90 days"),TRUE,FALSE)</formula>
    </cfRule>
    <cfRule type="expression" dxfId="2582" priority="2297">
      <formula>IF(GO112=TRUE,TRUE,FALSE)</formula>
    </cfRule>
  </conditionalFormatting>
  <conditionalFormatting sqref="GO113">
    <cfRule type="expression" dxfId="2581" priority="873">
      <formula>IF(GO114=TRUE,TRUE,FALSE)</formula>
    </cfRule>
  </conditionalFormatting>
  <conditionalFormatting sqref="GO115">
    <cfRule type="expression" dxfId="2580" priority="776">
      <formula>IF(OR(GO$39="S / VC-Lot",GO$39="ST-Lot",GO$39="PT1",GO$39="PT2",GO$39="SOP",GO$39="SOP + 90 days"),TRUE,FALSE)</formula>
    </cfRule>
    <cfRule type="expression" dxfId="2579" priority="777">
      <formula>IF(GO116=TRUE,TRUE,FALSE)</formula>
    </cfRule>
  </conditionalFormatting>
  <conditionalFormatting sqref="GO117">
    <cfRule type="expression" dxfId="2578" priority="681">
      <formula>IF(GO118=TRUE,TRUE,FALSE)</formula>
    </cfRule>
  </conditionalFormatting>
  <conditionalFormatting sqref="GO119">
    <cfRule type="expression" dxfId="2577" priority="585">
      <formula>IF(GO120=TRUE,TRUE,FALSE)</formula>
    </cfRule>
    <cfRule type="expression" dxfId="2576" priority="584">
      <formula>IF(OR(GO$39="S / VC-Lot",GO$39="ST-Lot",GO$39="PT1",GO$39="PT2",GO$39="SOP",GO$39="SOP + 90 days"),TRUE,FALSE)</formula>
    </cfRule>
  </conditionalFormatting>
  <conditionalFormatting sqref="GP45">
    <cfRule type="expression" dxfId="2575" priority="17495">
      <formula>IF(GP46=TRUE,TRUE,FALSE)</formula>
    </cfRule>
  </conditionalFormatting>
  <conditionalFormatting sqref="GP47">
    <cfRule type="expression" dxfId="2574" priority="17399">
      <formula>IF(GP48=TRUE,TRUE,FALSE)</formula>
    </cfRule>
  </conditionalFormatting>
  <conditionalFormatting sqref="GP49">
    <cfRule type="expression" dxfId="2573" priority="16551">
      <formula>IF(GP50=TRUE,TRUE,FALSE)</formula>
    </cfRule>
  </conditionalFormatting>
  <conditionalFormatting sqref="GP51">
    <cfRule type="expression" dxfId="2572" priority="16455">
      <formula>IF(GP52=TRUE,TRUE,FALSE)</formula>
    </cfRule>
  </conditionalFormatting>
  <conditionalFormatting sqref="GP53">
    <cfRule type="expression" dxfId="2571" priority="15607">
      <formula>IF(GP54=TRUE,TRUE,FALSE)</formula>
    </cfRule>
  </conditionalFormatting>
  <conditionalFormatting sqref="GP55">
    <cfRule type="expression" dxfId="2570" priority="15511">
      <formula>IF(GP56=TRUE,TRUE,FALSE)</formula>
    </cfRule>
  </conditionalFormatting>
  <conditionalFormatting sqref="GP57">
    <cfRule type="expression" dxfId="2569" priority="14663">
      <formula>IF(GP58=TRUE,TRUE,FALSE)</formula>
    </cfRule>
  </conditionalFormatting>
  <conditionalFormatting sqref="GP59">
    <cfRule type="expression" dxfId="2568" priority="14567">
      <formula>IF(GP60=TRUE,TRUE,FALSE)</formula>
    </cfRule>
  </conditionalFormatting>
  <conditionalFormatting sqref="GP61">
    <cfRule type="expression" dxfId="2567" priority="13719">
      <formula>IF(GP62=TRUE,TRUE,FALSE)</formula>
    </cfRule>
  </conditionalFormatting>
  <conditionalFormatting sqref="GP63">
    <cfRule type="expression" dxfId="2566" priority="13623">
      <formula>IF(GP64=TRUE,TRUE,FALSE)</formula>
    </cfRule>
  </conditionalFormatting>
  <conditionalFormatting sqref="GP65">
    <cfRule type="expression" dxfId="2565" priority="12775">
      <formula>IF(GP66=TRUE,TRUE,FALSE)</formula>
    </cfRule>
  </conditionalFormatting>
  <conditionalFormatting sqref="GP67">
    <cfRule type="expression" dxfId="2564" priority="12679">
      <formula>IF(GP68=TRUE,TRUE,FALSE)</formula>
    </cfRule>
  </conditionalFormatting>
  <conditionalFormatting sqref="GP69">
    <cfRule type="expression" dxfId="2563" priority="11831">
      <formula>IF(GP70=TRUE,TRUE,FALSE)</formula>
    </cfRule>
  </conditionalFormatting>
  <conditionalFormatting sqref="GP71">
    <cfRule type="expression" dxfId="2562" priority="11735">
      <formula>IF(GP72=TRUE,TRUE,FALSE)</formula>
    </cfRule>
  </conditionalFormatting>
  <conditionalFormatting sqref="GP73">
    <cfRule type="expression" dxfId="2561" priority="10887">
      <formula>IF(GP74=TRUE,TRUE,FALSE)</formula>
    </cfRule>
  </conditionalFormatting>
  <conditionalFormatting sqref="GP75">
    <cfRule type="expression" dxfId="2560" priority="10791">
      <formula>IF(GP76=TRUE,TRUE,FALSE)</formula>
    </cfRule>
  </conditionalFormatting>
  <conditionalFormatting sqref="GP77">
    <cfRule type="expression" dxfId="2559" priority="9943">
      <formula>IF(GP78=TRUE,TRUE,FALSE)</formula>
    </cfRule>
  </conditionalFormatting>
  <conditionalFormatting sqref="GP79">
    <cfRule type="expression" dxfId="2558" priority="9847">
      <formula>IF(GP80=TRUE,TRUE,FALSE)</formula>
    </cfRule>
  </conditionalFormatting>
  <conditionalFormatting sqref="GP81">
    <cfRule type="expression" dxfId="2557" priority="8999">
      <formula>IF(GP82=TRUE,TRUE,FALSE)</formula>
    </cfRule>
  </conditionalFormatting>
  <conditionalFormatting sqref="GP83">
    <cfRule type="expression" dxfId="2556" priority="8903">
      <formula>IF(GP84=TRUE,TRUE,FALSE)</formula>
    </cfRule>
  </conditionalFormatting>
  <conditionalFormatting sqref="GP85">
    <cfRule type="expression" dxfId="2555" priority="8055">
      <formula>IF(GP86=TRUE,TRUE,FALSE)</formula>
    </cfRule>
  </conditionalFormatting>
  <conditionalFormatting sqref="GP87">
    <cfRule type="expression" dxfId="2554" priority="7959">
      <formula>IF(GP88=TRUE,TRUE,FALSE)</formula>
    </cfRule>
  </conditionalFormatting>
  <conditionalFormatting sqref="GP89">
    <cfRule type="expression" dxfId="2553" priority="7111">
      <formula>IF(GP90=TRUE,TRUE,FALSE)</formula>
    </cfRule>
  </conditionalFormatting>
  <conditionalFormatting sqref="GP91">
    <cfRule type="expression" dxfId="2552" priority="7014">
      <formula>IF(OR(GP$39="S / VC-Lot",GP$39="ST-Lot",GP$39="PT1",GP$39="PT2",GP$39="SOP",GP$39="SOP + 90 days"),TRUE,FALSE)</formula>
    </cfRule>
    <cfRule type="expression" dxfId="2551" priority="7015">
      <formula>IF(GP92=TRUE,TRUE,FALSE)</formula>
    </cfRule>
  </conditionalFormatting>
  <conditionalFormatting sqref="GP93">
    <cfRule type="expression" dxfId="2550" priority="6167">
      <formula>IF(GP94=TRUE,TRUE,FALSE)</formula>
    </cfRule>
  </conditionalFormatting>
  <conditionalFormatting sqref="GP95">
    <cfRule type="expression" dxfId="2549" priority="6071">
      <formula>IF(GP96=TRUE,TRUE,FALSE)</formula>
    </cfRule>
    <cfRule type="expression" dxfId="2548" priority="6070">
      <formula>IF(OR(GP$39="S / VC-Lot",GP$39="ST-Lot",GP$39="PT1",GP$39="PT2",GP$39="SOP",GP$39="SOP + 90 days"),TRUE,FALSE)</formula>
    </cfRule>
  </conditionalFormatting>
  <conditionalFormatting sqref="GP97">
    <cfRule type="expression" dxfId="2547" priority="5223">
      <formula>IF(GP98=TRUE,TRUE,FALSE)</formula>
    </cfRule>
  </conditionalFormatting>
  <conditionalFormatting sqref="GP99">
    <cfRule type="expression" dxfId="2546" priority="5127">
      <formula>IF(GP100=TRUE,TRUE,FALSE)</formula>
    </cfRule>
    <cfRule type="expression" dxfId="2545" priority="5126">
      <formula>IF(OR(GP$39="S / VC-Lot",GP$39="ST-Lot",GP$39="PT1",GP$39="PT2",GP$39="SOP",GP$39="SOP + 90 days"),TRUE,FALSE)</formula>
    </cfRule>
  </conditionalFormatting>
  <conditionalFormatting sqref="GP101">
    <cfRule type="expression" dxfId="2544" priority="4279">
      <formula>IF(GP102=TRUE,TRUE,FALSE)</formula>
    </cfRule>
  </conditionalFormatting>
  <conditionalFormatting sqref="GP103">
    <cfRule type="expression" dxfId="2543" priority="4182">
      <formula>IF(OR(GP$39="S / VC-Lot",GP$39="ST-Lot",GP$39="PT1",GP$39="PT2",GP$39="SOP",GP$39="SOP + 90 days"),TRUE,FALSE)</formula>
    </cfRule>
    <cfRule type="expression" dxfId="2542" priority="4183">
      <formula>IF(GP104=TRUE,TRUE,FALSE)</formula>
    </cfRule>
  </conditionalFormatting>
  <conditionalFormatting sqref="GP105">
    <cfRule type="expression" dxfId="2541" priority="3335">
      <formula>IF(GP106=TRUE,TRUE,FALSE)</formula>
    </cfRule>
  </conditionalFormatting>
  <conditionalFormatting sqref="GP107">
    <cfRule type="expression" dxfId="2540" priority="3239">
      <formula>IF(GP108=TRUE,TRUE,FALSE)</formula>
    </cfRule>
    <cfRule type="expression" dxfId="2539" priority="3238">
      <formula>IF(OR(GP$39="S / VC-Lot",GP$39="ST-Lot",GP$39="PT1",GP$39="PT2",GP$39="SOP",GP$39="SOP + 90 days"),TRUE,FALSE)</formula>
    </cfRule>
  </conditionalFormatting>
  <conditionalFormatting sqref="GP109">
    <cfRule type="expression" dxfId="2538" priority="2391">
      <formula>IF(GP110=TRUE,TRUE,FALSE)</formula>
    </cfRule>
  </conditionalFormatting>
  <conditionalFormatting sqref="GP111">
    <cfRule type="expression" dxfId="2537" priority="2294">
      <formula>IF(OR(GP$39="S / VC-Lot",GP$39="ST-Lot",GP$39="PT1",GP$39="PT2",GP$39="SOP",GP$39="SOP + 90 days"),TRUE,FALSE)</formula>
    </cfRule>
    <cfRule type="expression" dxfId="2536" priority="2295">
      <formula>IF(GP112=TRUE,TRUE,FALSE)</formula>
    </cfRule>
  </conditionalFormatting>
  <conditionalFormatting sqref="GP113">
    <cfRule type="expression" dxfId="2535" priority="871">
      <formula>IF(GP114=TRUE,TRUE,FALSE)</formula>
    </cfRule>
  </conditionalFormatting>
  <conditionalFormatting sqref="GP115">
    <cfRule type="expression" dxfId="2534" priority="774">
      <formula>IF(OR(GP$39="S / VC-Lot",GP$39="ST-Lot",GP$39="PT1",GP$39="PT2",GP$39="SOP",GP$39="SOP + 90 days"),TRUE,FALSE)</formula>
    </cfRule>
    <cfRule type="expression" dxfId="2533" priority="775">
      <formula>IF(GP116=TRUE,TRUE,FALSE)</formula>
    </cfRule>
  </conditionalFormatting>
  <conditionalFormatting sqref="GP117">
    <cfRule type="expression" dxfId="2532" priority="679">
      <formula>IF(GP118=TRUE,TRUE,FALSE)</formula>
    </cfRule>
  </conditionalFormatting>
  <conditionalFormatting sqref="GP119">
    <cfRule type="expression" dxfId="2531" priority="582">
      <formula>IF(OR(GP$39="S / VC-Lot",GP$39="ST-Lot",GP$39="PT1",GP$39="PT2",GP$39="SOP",GP$39="SOP + 90 days"),TRUE,FALSE)</formula>
    </cfRule>
    <cfRule type="expression" dxfId="2530" priority="583">
      <formula>IF(GP120=TRUE,TRUE,FALSE)</formula>
    </cfRule>
  </conditionalFormatting>
  <conditionalFormatting sqref="GQ45">
    <cfRule type="expression" dxfId="2529" priority="17493">
      <formula>IF(GQ46=TRUE,TRUE,FALSE)</formula>
    </cfRule>
  </conditionalFormatting>
  <conditionalFormatting sqref="GQ47">
    <cfRule type="expression" dxfId="2528" priority="17397">
      <formula>IF(GQ48=TRUE,TRUE,FALSE)</formula>
    </cfRule>
  </conditionalFormatting>
  <conditionalFormatting sqref="GQ49">
    <cfRule type="expression" dxfId="2527" priority="16549">
      <formula>IF(GQ50=TRUE,TRUE,FALSE)</formula>
    </cfRule>
  </conditionalFormatting>
  <conditionalFormatting sqref="GQ51">
    <cfRule type="expression" dxfId="2526" priority="16453">
      <formula>IF(GQ52=TRUE,TRUE,FALSE)</formula>
    </cfRule>
  </conditionalFormatting>
  <conditionalFormatting sqref="GQ53">
    <cfRule type="expression" dxfId="2525" priority="15605">
      <formula>IF(GQ54=TRUE,TRUE,FALSE)</formula>
    </cfRule>
  </conditionalFormatting>
  <conditionalFormatting sqref="GQ55">
    <cfRule type="expression" dxfId="2524" priority="15509">
      <formula>IF(GQ56=TRUE,TRUE,FALSE)</formula>
    </cfRule>
  </conditionalFormatting>
  <conditionalFormatting sqref="GQ57">
    <cfRule type="expression" dxfId="2523" priority="14661">
      <formula>IF(GQ58=TRUE,TRUE,FALSE)</formula>
    </cfRule>
  </conditionalFormatting>
  <conditionalFormatting sqref="GQ59">
    <cfRule type="expression" dxfId="2522" priority="14565">
      <formula>IF(GQ60=TRUE,TRUE,FALSE)</formula>
    </cfRule>
  </conditionalFormatting>
  <conditionalFormatting sqref="GQ61">
    <cfRule type="expression" dxfId="2521" priority="13717">
      <formula>IF(GQ62=TRUE,TRUE,FALSE)</formula>
    </cfRule>
  </conditionalFormatting>
  <conditionalFormatting sqref="GQ63">
    <cfRule type="expression" dxfId="2520" priority="13621">
      <formula>IF(GQ64=TRUE,TRUE,FALSE)</formula>
    </cfRule>
  </conditionalFormatting>
  <conditionalFormatting sqref="GQ65">
    <cfRule type="expression" dxfId="2519" priority="12773">
      <formula>IF(GQ66=TRUE,TRUE,FALSE)</formula>
    </cfRule>
  </conditionalFormatting>
  <conditionalFormatting sqref="GQ67">
    <cfRule type="expression" dxfId="2518" priority="12677">
      <formula>IF(GQ68=TRUE,TRUE,FALSE)</formula>
    </cfRule>
  </conditionalFormatting>
  <conditionalFormatting sqref="GQ69">
    <cfRule type="expression" dxfId="2517" priority="11829">
      <formula>IF(GQ70=TRUE,TRUE,FALSE)</formula>
    </cfRule>
  </conditionalFormatting>
  <conditionalFormatting sqref="GQ71">
    <cfRule type="expression" dxfId="2516" priority="11733">
      <formula>IF(GQ72=TRUE,TRUE,FALSE)</formula>
    </cfRule>
  </conditionalFormatting>
  <conditionalFormatting sqref="GQ73">
    <cfRule type="expression" dxfId="2515" priority="10885">
      <formula>IF(GQ74=TRUE,TRUE,FALSE)</formula>
    </cfRule>
  </conditionalFormatting>
  <conditionalFormatting sqref="GQ75">
    <cfRule type="expression" dxfId="2514" priority="10789">
      <formula>IF(GQ76=TRUE,TRUE,FALSE)</formula>
    </cfRule>
  </conditionalFormatting>
  <conditionalFormatting sqref="GQ77">
    <cfRule type="expression" dxfId="2513" priority="9941">
      <formula>IF(GQ78=TRUE,TRUE,FALSE)</formula>
    </cfRule>
  </conditionalFormatting>
  <conditionalFormatting sqref="GQ79">
    <cfRule type="expression" dxfId="2512" priority="9845">
      <formula>IF(GQ80=TRUE,TRUE,FALSE)</formula>
    </cfRule>
  </conditionalFormatting>
  <conditionalFormatting sqref="GQ81">
    <cfRule type="expression" dxfId="2511" priority="8997">
      <formula>IF(GQ82=TRUE,TRUE,FALSE)</formula>
    </cfRule>
  </conditionalFormatting>
  <conditionalFormatting sqref="GQ83">
    <cfRule type="expression" dxfId="2510" priority="8901">
      <formula>IF(GQ84=TRUE,TRUE,FALSE)</formula>
    </cfRule>
  </conditionalFormatting>
  <conditionalFormatting sqref="GQ85">
    <cfRule type="expression" dxfId="2509" priority="8053">
      <formula>IF(GQ86=TRUE,TRUE,FALSE)</formula>
    </cfRule>
  </conditionalFormatting>
  <conditionalFormatting sqref="GQ87">
    <cfRule type="expression" dxfId="2508" priority="7957">
      <formula>IF(GQ88=TRUE,TRUE,FALSE)</formula>
    </cfRule>
  </conditionalFormatting>
  <conditionalFormatting sqref="GQ89">
    <cfRule type="expression" dxfId="2507" priority="7109">
      <formula>IF(GQ90=TRUE,TRUE,FALSE)</formula>
    </cfRule>
  </conditionalFormatting>
  <conditionalFormatting sqref="GQ91">
    <cfRule type="expression" dxfId="2506" priority="7013">
      <formula>IF(GQ92=TRUE,TRUE,FALSE)</formula>
    </cfRule>
    <cfRule type="expression" dxfId="2505" priority="7012">
      <formula>IF(OR(GQ$39="S / VC-Lot",GQ$39="ST-Lot",GQ$39="PT1",GQ$39="PT2",GQ$39="SOP",GQ$39="SOP + 90 days"),TRUE,FALSE)</formula>
    </cfRule>
  </conditionalFormatting>
  <conditionalFormatting sqref="GQ93">
    <cfRule type="expression" dxfId="2504" priority="6165">
      <formula>IF(GQ94=TRUE,TRUE,FALSE)</formula>
    </cfRule>
  </conditionalFormatting>
  <conditionalFormatting sqref="GQ95">
    <cfRule type="expression" dxfId="2503" priority="6068">
      <formula>IF(OR(GQ$39="S / VC-Lot",GQ$39="ST-Lot",GQ$39="PT1",GQ$39="PT2",GQ$39="SOP",GQ$39="SOP + 90 days"),TRUE,FALSE)</formula>
    </cfRule>
    <cfRule type="expression" dxfId="2502" priority="6069">
      <formula>IF(GQ96=TRUE,TRUE,FALSE)</formula>
    </cfRule>
  </conditionalFormatting>
  <conditionalFormatting sqref="GQ97">
    <cfRule type="expression" dxfId="2501" priority="5221">
      <formula>IF(GQ98=TRUE,TRUE,FALSE)</formula>
    </cfRule>
  </conditionalFormatting>
  <conditionalFormatting sqref="GQ99">
    <cfRule type="expression" dxfId="2500" priority="5124">
      <formula>IF(OR(GQ$39="S / VC-Lot",GQ$39="ST-Lot",GQ$39="PT1",GQ$39="PT2",GQ$39="SOP",GQ$39="SOP + 90 days"),TRUE,FALSE)</formula>
    </cfRule>
    <cfRule type="expression" dxfId="2499" priority="5125">
      <formula>IF(GQ100=TRUE,TRUE,FALSE)</formula>
    </cfRule>
  </conditionalFormatting>
  <conditionalFormatting sqref="GQ101">
    <cfRule type="expression" dxfId="2498" priority="4277">
      <formula>IF(GQ102=TRUE,TRUE,FALSE)</formula>
    </cfRule>
  </conditionalFormatting>
  <conditionalFormatting sqref="GQ103">
    <cfRule type="expression" dxfId="2497" priority="4180">
      <formula>IF(OR(GQ$39="S / VC-Lot",GQ$39="ST-Lot",GQ$39="PT1",GQ$39="PT2",GQ$39="SOP",GQ$39="SOP + 90 days"),TRUE,FALSE)</formula>
    </cfRule>
    <cfRule type="expression" dxfId="2496" priority="4181">
      <formula>IF(GQ104=TRUE,TRUE,FALSE)</formula>
    </cfRule>
  </conditionalFormatting>
  <conditionalFormatting sqref="GQ105">
    <cfRule type="expression" dxfId="2495" priority="3333">
      <formula>IF(GQ106=TRUE,TRUE,FALSE)</formula>
    </cfRule>
  </conditionalFormatting>
  <conditionalFormatting sqref="GQ107">
    <cfRule type="expression" dxfId="2494" priority="3236">
      <formula>IF(OR(GQ$39="S / VC-Lot",GQ$39="ST-Lot",GQ$39="PT1",GQ$39="PT2",GQ$39="SOP",GQ$39="SOP + 90 days"),TRUE,FALSE)</formula>
    </cfRule>
    <cfRule type="expression" dxfId="2493" priority="3237">
      <formula>IF(GQ108=TRUE,TRUE,FALSE)</formula>
    </cfRule>
  </conditionalFormatting>
  <conditionalFormatting sqref="GQ109">
    <cfRule type="expression" dxfId="2492" priority="2389">
      <formula>IF(GQ110=TRUE,TRUE,FALSE)</formula>
    </cfRule>
  </conditionalFormatting>
  <conditionalFormatting sqref="GQ111">
    <cfRule type="expression" dxfId="2491" priority="2293">
      <formula>IF(GQ112=TRUE,TRUE,FALSE)</formula>
    </cfRule>
    <cfRule type="expression" dxfId="2490" priority="2292">
      <formula>IF(OR(GQ$39="S / VC-Lot",GQ$39="ST-Lot",GQ$39="PT1",GQ$39="PT2",GQ$39="SOP",GQ$39="SOP + 90 days"),TRUE,FALSE)</formula>
    </cfRule>
  </conditionalFormatting>
  <conditionalFormatting sqref="GQ113">
    <cfRule type="expression" dxfId="2489" priority="869">
      <formula>IF(GQ114=TRUE,TRUE,FALSE)</formula>
    </cfRule>
  </conditionalFormatting>
  <conditionalFormatting sqref="GQ115">
    <cfRule type="expression" dxfId="2488" priority="773">
      <formula>IF(GQ116=TRUE,TRUE,FALSE)</formula>
    </cfRule>
    <cfRule type="expression" dxfId="2487" priority="772">
      <formula>IF(OR(GQ$39="S / VC-Lot",GQ$39="ST-Lot",GQ$39="PT1",GQ$39="PT2",GQ$39="SOP",GQ$39="SOP + 90 days"),TRUE,FALSE)</formula>
    </cfRule>
  </conditionalFormatting>
  <conditionalFormatting sqref="GQ117">
    <cfRule type="expression" dxfId="2486" priority="677">
      <formula>IF(GQ118=TRUE,TRUE,FALSE)</formula>
    </cfRule>
  </conditionalFormatting>
  <conditionalFormatting sqref="GQ119">
    <cfRule type="expression" dxfId="2485" priority="581">
      <formula>IF(GQ120=TRUE,TRUE,FALSE)</formula>
    </cfRule>
    <cfRule type="expression" dxfId="2484" priority="580">
      <formula>IF(OR(GQ$39="S / VC-Lot",GQ$39="ST-Lot",GQ$39="PT1",GQ$39="PT2",GQ$39="SOP",GQ$39="SOP + 90 days"),TRUE,FALSE)</formula>
    </cfRule>
  </conditionalFormatting>
  <conditionalFormatting sqref="GR45">
    <cfRule type="expression" dxfId="2483" priority="17491">
      <formula>IF(GR46=TRUE,TRUE,FALSE)</formula>
    </cfRule>
  </conditionalFormatting>
  <conditionalFormatting sqref="GR47">
    <cfRule type="expression" dxfId="2482" priority="17395">
      <formula>IF(GR48=TRUE,TRUE,FALSE)</formula>
    </cfRule>
  </conditionalFormatting>
  <conditionalFormatting sqref="GR49">
    <cfRule type="expression" dxfId="2481" priority="16547">
      <formula>IF(GR50=TRUE,TRUE,FALSE)</formula>
    </cfRule>
  </conditionalFormatting>
  <conditionalFormatting sqref="GR51">
    <cfRule type="expression" dxfId="2480" priority="16451">
      <formula>IF(GR52=TRUE,TRUE,FALSE)</formula>
    </cfRule>
  </conditionalFormatting>
  <conditionalFormatting sqref="GR53">
    <cfRule type="expression" dxfId="2479" priority="15603">
      <formula>IF(GR54=TRUE,TRUE,FALSE)</formula>
    </cfRule>
  </conditionalFormatting>
  <conditionalFormatting sqref="GR55">
    <cfRule type="expression" dxfId="2478" priority="15507">
      <formula>IF(GR56=TRUE,TRUE,FALSE)</formula>
    </cfRule>
  </conditionalFormatting>
  <conditionalFormatting sqref="GR57">
    <cfRule type="expression" dxfId="2477" priority="14659">
      <formula>IF(GR58=TRUE,TRUE,FALSE)</formula>
    </cfRule>
  </conditionalFormatting>
  <conditionalFormatting sqref="GR59">
    <cfRule type="expression" dxfId="2476" priority="14563">
      <formula>IF(GR60=TRUE,TRUE,FALSE)</formula>
    </cfRule>
  </conditionalFormatting>
  <conditionalFormatting sqref="GR61">
    <cfRule type="expression" dxfId="2475" priority="13715">
      <formula>IF(GR62=TRUE,TRUE,FALSE)</formula>
    </cfRule>
  </conditionalFormatting>
  <conditionalFormatting sqref="GR63">
    <cfRule type="expression" dxfId="2474" priority="13619">
      <formula>IF(GR64=TRUE,TRUE,FALSE)</formula>
    </cfRule>
  </conditionalFormatting>
  <conditionalFormatting sqref="GR65">
    <cfRule type="expression" dxfId="2473" priority="12771">
      <formula>IF(GR66=TRUE,TRUE,FALSE)</formula>
    </cfRule>
  </conditionalFormatting>
  <conditionalFormatting sqref="GR67">
    <cfRule type="expression" dxfId="2472" priority="12675">
      <formula>IF(GR68=TRUE,TRUE,FALSE)</formula>
    </cfRule>
  </conditionalFormatting>
  <conditionalFormatting sqref="GR69">
    <cfRule type="expression" dxfId="2471" priority="11827">
      <formula>IF(GR70=TRUE,TRUE,FALSE)</formula>
    </cfRule>
  </conditionalFormatting>
  <conditionalFormatting sqref="GR71">
    <cfRule type="expression" dxfId="2470" priority="11731">
      <formula>IF(GR72=TRUE,TRUE,FALSE)</formula>
    </cfRule>
  </conditionalFormatting>
  <conditionalFormatting sqref="GR73">
    <cfRule type="expression" dxfId="2469" priority="10883">
      <formula>IF(GR74=TRUE,TRUE,FALSE)</formula>
    </cfRule>
  </conditionalFormatting>
  <conditionalFormatting sqref="GR75">
    <cfRule type="expression" dxfId="2468" priority="10787">
      <formula>IF(GR76=TRUE,TRUE,FALSE)</formula>
    </cfRule>
  </conditionalFormatting>
  <conditionalFormatting sqref="GR77">
    <cfRule type="expression" dxfId="2467" priority="9939">
      <formula>IF(GR78=TRUE,TRUE,FALSE)</formula>
    </cfRule>
  </conditionalFormatting>
  <conditionalFormatting sqref="GR79">
    <cfRule type="expression" dxfId="2466" priority="9843">
      <formula>IF(GR80=TRUE,TRUE,FALSE)</formula>
    </cfRule>
  </conditionalFormatting>
  <conditionalFormatting sqref="GR81">
    <cfRule type="expression" dxfId="2465" priority="8995">
      <formula>IF(GR82=TRUE,TRUE,FALSE)</formula>
    </cfRule>
  </conditionalFormatting>
  <conditionalFormatting sqref="GR83">
    <cfRule type="expression" dxfId="2464" priority="8899">
      <formula>IF(GR84=TRUE,TRUE,FALSE)</formula>
    </cfRule>
  </conditionalFormatting>
  <conditionalFormatting sqref="GR85">
    <cfRule type="expression" dxfId="2463" priority="8051">
      <formula>IF(GR86=TRUE,TRUE,FALSE)</formula>
    </cfRule>
  </conditionalFormatting>
  <conditionalFormatting sqref="GR87">
    <cfRule type="expression" dxfId="2462" priority="7955">
      <formula>IF(GR88=TRUE,TRUE,FALSE)</formula>
    </cfRule>
  </conditionalFormatting>
  <conditionalFormatting sqref="GR89">
    <cfRule type="expression" dxfId="2461" priority="7107">
      <formula>IF(GR90=TRUE,TRUE,FALSE)</formula>
    </cfRule>
  </conditionalFormatting>
  <conditionalFormatting sqref="GR91">
    <cfRule type="expression" dxfId="2460" priority="7011">
      <formula>IF(GR92=TRUE,TRUE,FALSE)</formula>
    </cfRule>
    <cfRule type="expression" dxfId="2459" priority="7010">
      <formula>IF(OR(GR$39="S / VC-Lot",GR$39="ST-Lot",GR$39="PT1",GR$39="PT2",GR$39="SOP",GR$39="SOP + 90 days"),TRUE,FALSE)</formula>
    </cfRule>
  </conditionalFormatting>
  <conditionalFormatting sqref="GR93">
    <cfRule type="expression" dxfId="2458" priority="6163">
      <formula>IF(GR94=TRUE,TRUE,FALSE)</formula>
    </cfRule>
  </conditionalFormatting>
  <conditionalFormatting sqref="GR95">
    <cfRule type="expression" dxfId="2457" priority="6066">
      <formula>IF(OR(GR$39="S / VC-Lot",GR$39="ST-Lot",GR$39="PT1",GR$39="PT2",GR$39="SOP",GR$39="SOP + 90 days"),TRUE,FALSE)</formula>
    </cfRule>
    <cfRule type="expression" dxfId="2456" priority="6067">
      <formula>IF(GR96=TRUE,TRUE,FALSE)</formula>
    </cfRule>
  </conditionalFormatting>
  <conditionalFormatting sqref="GR97">
    <cfRule type="expression" dxfId="2455" priority="5219">
      <formula>IF(GR98=TRUE,TRUE,FALSE)</formula>
    </cfRule>
  </conditionalFormatting>
  <conditionalFormatting sqref="GR99">
    <cfRule type="expression" dxfId="2454" priority="5122">
      <formula>IF(OR(GR$39="S / VC-Lot",GR$39="ST-Lot",GR$39="PT1",GR$39="PT2",GR$39="SOP",GR$39="SOP + 90 days"),TRUE,FALSE)</formula>
    </cfRule>
    <cfRule type="expression" dxfId="2453" priority="5123">
      <formula>IF(GR100=TRUE,TRUE,FALSE)</formula>
    </cfRule>
  </conditionalFormatting>
  <conditionalFormatting sqref="GR101">
    <cfRule type="expression" dxfId="2452" priority="4275">
      <formula>IF(GR102=TRUE,TRUE,FALSE)</formula>
    </cfRule>
  </conditionalFormatting>
  <conditionalFormatting sqref="GR103">
    <cfRule type="expression" dxfId="2451" priority="4179">
      <formula>IF(GR104=TRUE,TRUE,FALSE)</formula>
    </cfRule>
    <cfRule type="expression" dxfId="2450" priority="4178">
      <formula>IF(OR(GR$39="S / VC-Lot",GR$39="ST-Lot",GR$39="PT1",GR$39="PT2",GR$39="SOP",GR$39="SOP + 90 days"),TRUE,FALSE)</formula>
    </cfRule>
  </conditionalFormatting>
  <conditionalFormatting sqref="GR105">
    <cfRule type="expression" dxfId="2449" priority="3331">
      <formula>IF(GR106=TRUE,TRUE,FALSE)</formula>
    </cfRule>
  </conditionalFormatting>
  <conditionalFormatting sqref="GR107">
    <cfRule type="expression" dxfId="2448" priority="3235">
      <formula>IF(GR108=TRUE,TRUE,FALSE)</formula>
    </cfRule>
    <cfRule type="expression" dxfId="2447" priority="3234">
      <formula>IF(OR(GR$39="S / VC-Lot",GR$39="ST-Lot",GR$39="PT1",GR$39="PT2",GR$39="SOP",GR$39="SOP + 90 days"),TRUE,FALSE)</formula>
    </cfRule>
  </conditionalFormatting>
  <conditionalFormatting sqref="GR109">
    <cfRule type="expression" dxfId="2446" priority="2387">
      <formula>IF(GR110=TRUE,TRUE,FALSE)</formula>
    </cfRule>
  </conditionalFormatting>
  <conditionalFormatting sqref="GR111">
    <cfRule type="expression" dxfId="2445" priority="2291">
      <formula>IF(GR112=TRUE,TRUE,FALSE)</formula>
    </cfRule>
    <cfRule type="expression" dxfId="2444" priority="2290">
      <formula>IF(OR(GR$39="S / VC-Lot",GR$39="ST-Lot",GR$39="PT1",GR$39="PT2",GR$39="SOP",GR$39="SOP + 90 days"),TRUE,FALSE)</formula>
    </cfRule>
  </conditionalFormatting>
  <conditionalFormatting sqref="GR113">
    <cfRule type="expression" dxfId="2443" priority="867">
      <formula>IF(GR114=TRUE,TRUE,FALSE)</formula>
    </cfRule>
  </conditionalFormatting>
  <conditionalFormatting sqref="GR115">
    <cfRule type="expression" dxfId="2442" priority="771">
      <formula>IF(GR116=TRUE,TRUE,FALSE)</formula>
    </cfRule>
    <cfRule type="expression" dxfId="2441" priority="770">
      <formula>IF(OR(GR$39="S / VC-Lot",GR$39="ST-Lot",GR$39="PT1",GR$39="PT2",GR$39="SOP",GR$39="SOP + 90 days"),TRUE,FALSE)</formula>
    </cfRule>
  </conditionalFormatting>
  <conditionalFormatting sqref="GR117">
    <cfRule type="expression" dxfId="2440" priority="675">
      <formula>IF(GR118=TRUE,TRUE,FALSE)</formula>
    </cfRule>
  </conditionalFormatting>
  <conditionalFormatting sqref="GR119">
    <cfRule type="expression" dxfId="2439" priority="578">
      <formula>IF(OR(GR$39="S / VC-Lot",GR$39="ST-Lot",GR$39="PT1",GR$39="PT2",GR$39="SOP",GR$39="SOP + 90 days"),TRUE,FALSE)</formula>
    </cfRule>
    <cfRule type="expression" dxfId="2438" priority="579">
      <formula>IF(GR120=TRUE,TRUE,FALSE)</formula>
    </cfRule>
  </conditionalFormatting>
  <conditionalFormatting sqref="GS45">
    <cfRule type="expression" dxfId="2437" priority="17489">
      <formula>IF(GS46=TRUE,TRUE,FALSE)</formula>
    </cfRule>
  </conditionalFormatting>
  <conditionalFormatting sqref="GS47">
    <cfRule type="expression" dxfId="2436" priority="17393">
      <formula>IF(GS48=TRUE,TRUE,FALSE)</formula>
    </cfRule>
  </conditionalFormatting>
  <conditionalFormatting sqref="GS49">
    <cfRule type="expression" dxfId="2435" priority="16545">
      <formula>IF(GS50=TRUE,TRUE,FALSE)</formula>
    </cfRule>
  </conditionalFormatting>
  <conditionalFormatting sqref="GS51">
    <cfRule type="expression" dxfId="2434" priority="16449">
      <formula>IF(GS52=TRUE,TRUE,FALSE)</formula>
    </cfRule>
  </conditionalFormatting>
  <conditionalFormatting sqref="GS53">
    <cfRule type="expression" dxfId="2433" priority="15601">
      <formula>IF(GS54=TRUE,TRUE,FALSE)</formula>
    </cfRule>
  </conditionalFormatting>
  <conditionalFormatting sqref="GS55">
    <cfRule type="expression" dxfId="2432" priority="15505">
      <formula>IF(GS56=TRUE,TRUE,FALSE)</formula>
    </cfRule>
  </conditionalFormatting>
  <conditionalFormatting sqref="GS57">
    <cfRule type="expression" dxfId="2431" priority="14657">
      <formula>IF(GS58=TRUE,TRUE,FALSE)</formula>
    </cfRule>
  </conditionalFormatting>
  <conditionalFormatting sqref="GS59">
    <cfRule type="expression" dxfId="2430" priority="14561">
      <formula>IF(GS60=TRUE,TRUE,FALSE)</formula>
    </cfRule>
  </conditionalFormatting>
  <conditionalFormatting sqref="GS61">
    <cfRule type="expression" dxfId="2429" priority="13713">
      <formula>IF(GS62=TRUE,TRUE,FALSE)</formula>
    </cfRule>
  </conditionalFormatting>
  <conditionalFormatting sqref="GS63">
    <cfRule type="expression" dxfId="2428" priority="13617">
      <formula>IF(GS64=TRUE,TRUE,FALSE)</formula>
    </cfRule>
  </conditionalFormatting>
  <conditionalFormatting sqref="GS65">
    <cfRule type="expression" dxfId="2427" priority="12769">
      <formula>IF(GS66=TRUE,TRUE,FALSE)</formula>
    </cfRule>
  </conditionalFormatting>
  <conditionalFormatting sqref="GS67">
    <cfRule type="expression" dxfId="2426" priority="12673">
      <formula>IF(GS68=TRUE,TRUE,FALSE)</formula>
    </cfRule>
  </conditionalFormatting>
  <conditionalFormatting sqref="GS69">
    <cfRule type="expression" dxfId="2425" priority="11825">
      <formula>IF(GS70=TRUE,TRUE,FALSE)</formula>
    </cfRule>
  </conditionalFormatting>
  <conditionalFormatting sqref="GS71">
    <cfRule type="expression" dxfId="2424" priority="11729">
      <formula>IF(GS72=TRUE,TRUE,FALSE)</formula>
    </cfRule>
  </conditionalFormatting>
  <conditionalFormatting sqref="GS73">
    <cfRule type="expression" dxfId="2423" priority="10881">
      <formula>IF(GS74=TRUE,TRUE,FALSE)</formula>
    </cfRule>
  </conditionalFormatting>
  <conditionalFormatting sqref="GS75">
    <cfRule type="expression" dxfId="2422" priority="10785">
      <formula>IF(GS76=TRUE,TRUE,FALSE)</formula>
    </cfRule>
  </conditionalFormatting>
  <conditionalFormatting sqref="GS77">
    <cfRule type="expression" dxfId="2421" priority="9937">
      <formula>IF(GS78=TRUE,TRUE,FALSE)</formula>
    </cfRule>
  </conditionalFormatting>
  <conditionalFormatting sqref="GS79">
    <cfRule type="expression" dxfId="2420" priority="9841">
      <formula>IF(GS80=TRUE,TRUE,FALSE)</formula>
    </cfRule>
  </conditionalFormatting>
  <conditionalFormatting sqref="GS81">
    <cfRule type="expression" dxfId="2419" priority="8993">
      <formula>IF(GS82=TRUE,TRUE,FALSE)</formula>
    </cfRule>
  </conditionalFormatting>
  <conditionalFormatting sqref="GS83">
    <cfRule type="expression" dxfId="2418" priority="8897">
      <formula>IF(GS84=TRUE,TRUE,FALSE)</formula>
    </cfRule>
  </conditionalFormatting>
  <conditionalFormatting sqref="GS85">
    <cfRule type="expression" dxfId="2417" priority="8049">
      <formula>IF(GS86=TRUE,TRUE,FALSE)</formula>
    </cfRule>
  </conditionalFormatting>
  <conditionalFormatting sqref="GS87">
    <cfRule type="expression" dxfId="2416" priority="7953">
      <formula>IF(GS88=TRUE,TRUE,FALSE)</formula>
    </cfRule>
  </conditionalFormatting>
  <conditionalFormatting sqref="GS89">
    <cfRule type="expression" dxfId="2415" priority="7105">
      <formula>IF(GS90=TRUE,TRUE,FALSE)</formula>
    </cfRule>
  </conditionalFormatting>
  <conditionalFormatting sqref="GS91">
    <cfRule type="expression" dxfId="2414" priority="7009">
      <formula>IF(GS92=TRUE,TRUE,FALSE)</formula>
    </cfRule>
    <cfRule type="expression" dxfId="2413" priority="7008">
      <formula>IF(OR(GS$39="S / VC-Lot",GS$39="ST-Lot",GS$39="PT1",GS$39="PT2",GS$39="SOP",GS$39="SOP + 90 days"),TRUE,FALSE)</formula>
    </cfRule>
  </conditionalFormatting>
  <conditionalFormatting sqref="GS93">
    <cfRule type="expression" dxfId="2412" priority="6161">
      <formula>IF(GS94=TRUE,TRUE,FALSE)</formula>
    </cfRule>
  </conditionalFormatting>
  <conditionalFormatting sqref="GS95">
    <cfRule type="expression" dxfId="2411" priority="6065">
      <formula>IF(GS96=TRUE,TRUE,FALSE)</formula>
    </cfRule>
    <cfRule type="expression" dxfId="2410" priority="6064">
      <formula>IF(OR(GS$39="S / VC-Lot",GS$39="ST-Lot",GS$39="PT1",GS$39="PT2",GS$39="SOP",GS$39="SOP + 90 days"),TRUE,FALSE)</formula>
    </cfRule>
  </conditionalFormatting>
  <conditionalFormatting sqref="GS97">
    <cfRule type="expression" dxfId="2409" priority="5217">
      <formula>IF(GS98=TRUE,TRUE,FALSE)</formula>
    </cfRule>
  </conditionalFormatting>
  <conditionalFormatting sqref="GS99">
    <cfRule type="expression" dxfId="2408" priority="5121">
      <formula>IF(GS100=TRUE,TRUE,FALSE)</formula>
    </cfRule>
    <cfRule type="expression" dxfId="2407" priority="5120">
      <formula>IF(OR(GS$39="S / VC-Lot",GS$39="ST-Lot",GS$39="PT1",GS$39="PT2",GS$39="SOP",GS$39="SOP + 90 days"),TRUE,FALSE)</formula>
    </cfRule>
  </conditionalFormatting>
  <conditionalFormatting sqref="GS101">
    <cfRule type="expression" dxfId="2406" priority="4273">
      <formula>IF(GS102=TRUE,TRUE,FALSE)</formula>
    </cfRule>
  </conditionalFormatting>
  <conditionalFormatting sqref="GS103">
    <cfRule type="expression" dxfId="2405" priority="4177">
      <formula>IF(GS104=TRUE,TRUE,FALSE)</formula>
    </cfRule>
    <cfRule type="expression" dxfId="2404" priority="4176">
      <formula>IF(OR(GS$39="S / VC-Lot",GS$39="ST-Lot",GS$39="PT1",GS$39="PT2",GS$39="SOP",GS$39="SOP + 90 days"),TRUE,FALSE)</formula>
    </cfRule>
  </conditionalFormatting>
  <conditionalFormatting sqref="GS105">
    <cfRule type="expression" dxfId="2403" priority="3329">
      <formula>IF(GS106=TRUE,TRUE,FALSE)</formula>
    </cfRule>
  </conditionalFormatting>
  <conditionalFormatting sqref="GS107">
    <cfRule type="expression" dxfId="2402" priority="3233">
      <formula>IF(GS108=TRUE,TRUE,FALSE)</formula>
    </cfRule>
    <cfRule type="expression" dxfId="2401" priority="3232">
      <formula>IF(OR(GS$39="S / VC-Lot",GS$39="ST-Lot",GS$39="PT1",GS$39="PT2",GS$39="SOP",GS$39="SOP + 90 days"),TRUE,FALSE)</formula>
    </cfRule>
  </conditionalFormatting>
  <conditionalFormatting sqref="GS109">
    <cfRule type="expression" dxfId="2400" priority="2385">
      <formula>IF(GS110=TRUE,TRUE,FALSE)</formula>
    </cfRule>
  </conditionalFormatting>
  <conditionalFormatting sqref="GS111">
    <cfRule type="expression" dxfId="2399" priority="2289">
      <formula>IF(GS112=TRUE,TRUE,FALSE)</formula>
    </cfRule>
    <cfRule type="expression" dxfId="2398" priority="2288">
      <formula>IF(OR(GS$39="S / VC-Lot",GS$39="ST-Lot",GS$39="PT1",GS$39="PT2",GS$39="SOP",GS$39="SOP + 90 days"),TRUE,FALSE)</formula>
    </cfRule>
  </conditionalFormatting>
  <conditionalFormatting sqref="GS113">
    <cfRule type="expression" dxfId="2397" priority="865">
      <formula>IF(GS114=TRUE,TRUE,FALSE)</formula>
    </cfRule>
  </conditionalFormatting>
  <conditionalFormatting sqref="GS115">
    <cfRule type="expression" dxfId="2396" priority="768">
      <formula>IF(OR(GS$39="S / VC-Lot",GS$39="ST-Lot",GS$39="PT1",GS$39="PT2",GS$39="SOP",GS$39="SOP + 90 days"),TRUE,FALSE)</formula>
    </cfRule>
    <cfRule type="expression" dxfId="2395" priority="769">
      <formula>IF(GS116=TRUE,TRUE,FALSE)</formula>
    </cfRule>
  </conditionalFormatting>
  <conditionalFormatting sqref="GS117">
    <cfRule type="expression" dxfId="2394" priority="673">
      <formula>IF(GS118=TRUE,TRUE,FALSE)</formula>
    </cfRule>
  </conditionalFormatting>
  <conditionalFormatting sqref="GS119">
    <cfRule type="expression" dxfId="2393" priority="577">
      <formula>IF(GS120=TRUE,TRUE,FALSE)</formula>
    </cfRule>
    <cfRule type="expression" dxfId="2392" priority="576">
      <formula>IF(OR(GS$39="S / VC-Lot",GS$39="ST-Lot",GS$39="PT1",GS$39="PT2",GS$39="SOP",GS$39="SOP + 90 days"),TRUE,FALSE)</formula>
    </cfRule>
  </conditionalFormatting>
  <conditionalFormatting sqref="GT45">
    <cfRule type="expression" dxfId="2391" priority="17487">
      <formula>IF(GT46=TRUE,TRUE,FALSE)</formula>
    </cfRule>
  </conditionalFormatting>
  <conditionalFormatting sqref="GT47">
    <cfRule type="expression" dxfId="2390" priority="17391">
      <formula>IF(GT48=TRUE,TRUE,FALSE)</formula>
    </cfRule>
  </conditionalFormatting>
  <conditionalFormatting sqref="GT49">
    <cfRule type="expression" dxfId="2389" priority="16543">
      <formula>IF(GT50=TRUE,TRUE,FALSE)</formula>
    </cfRule>
  </conditionalFormatting>
  <conditionalFormatting sqref="GT51">
    <cfRule type="expression" dxfId="2388" priority="16447">
      <formula>IF(GT52=TRUE,TRUE,FALSE)</formula>
    </cfRule>
  </conditionalFormatting>
  <conditionalFormatting sqref="GT53">
    <cfRule type="expression" dxfId="2387" priority="15599">
      <formula>IF(GT54=TRUE,TRUE,FALSE)</formula>
    </cfRule>
  </conditionalFormatting>
  <conditionalFormatting sqref="GT55">
    <cfRule type="expression" dxfId="2386" priority="15503">
      <formula>IF(GT56=TRUE,TRUE,FALSE)</formula>
    </cfRule>
  </conditionalFormatting>
  <conditionalFormatting sqref="GT57">
    <cfRule type="expression" dxfId="2385" priority="14655">
      <formula>IF(GT58=TRUE,TRUE,FALSE)</formula>
    </cfRule>
  </conditionalFormatting>
  <conditionalFormatting sqref="GT59">
    <cfRule type="expression" dxfId="2384" priority="14559">
      <formula>IF(GT60=TRUE,TRUE,FALSE)</formula>
    </cfRule>
  </conditionalFormatting>
  <conditionalFormatting sqref="GT61">
    <cfRule type="expression" dxfId="2383" priority="13711">
      <formula>IF(GT62=TRUE,TRUE,FALSE)</formula>
    </cfRule>
  </conditionalFormatting>
  <conditionalFormatting sqref="GT63">
    <cfRule type="expression" dxfId="2382" priority="13615">
      <formula>IF(GT64=TRUE,TRUE,FALSE)</formula>
    </cfRule>
  </conditionalFormatting>
  <conditionalFormatting sqref="GT65">
    <cfRule type="expression" dxfId="2381" priority="12767">
      <formula>IF(GT66=TRUE,TRUE,FALSE)</formula>
    </cfRule>
  </conditionalFormatting>
  <conditionalFormatting sqref="GT67">
    <cfRule type="expression" dxfId="2380" priority="12671">
      <formula>IF(GT68=TRUE,TRUE,FALSE)</formula>
    </cfRule>
  </conditionalFormatting>
  <conditionalFormatting sqref="GT69">
    <cfRule type="expression" dxfId="2379" priority="11823">
      <formula>IF(GT70=TRUE,TRUE,FALSE)</formula>
    </cfRule>
  </conditionalFormatting>
  <conditionalFormatting sqref="GT71">
    <cfRule type="expression" dxfId="2378" priority="11727">
      <formula>IF(GT72=TRUE,TRUE,FALSE)</formula>
    </cfRule>
  </conditionalFormatting>
  <conditionalFormatting sqref="GT73">
    <cfRule type="expression" dxfId="2377" priority="10879">
      <formula>IF(GT74=TRUE,TRUE,FALSE)</formula>
    </cfRule>
  </conditionalFormatting>
  <conditionalFormatting sqref="GT75">
    <cfRule type="expression" dxfId="2376" priority="10783">
      <formula>IF(GT76=TRUE,TRUE,FALSE)</formula>
    </cfRule>
  </conditionalFormatting>
  <conditionalFormatting sqref="GT77">
    <cfRule type="expression" dxfId="2375" priority="9935">
      <formula>IF(GT78=TRUE,TRUE,FALSE)</formula>
    </cfRule>
  </conditionalFormatting>
  <conditionalFormatting sqref="GT79">
    <cfRule type="expression" dxfId="2374" priority="9839">
      <formula>IF(GT80=TRUE,TRUE,FALSE)</formula>
    </cfRule>
  </conditionalFormatting>
  <conditionalFormatting sqref="GT81">
    <cfRule type="expression" dxfId="2373" priority="8991">
      <formula>IF(GT82=TRUE,TRUE,FALSE)</formula>
    </cfRule>
  </conditionalFormatting>
  <conditionalFormatting sqref="GT83">
    <cfRule type="expression" dxfId="2372" priority="8895">
      <formula>IF(GT84=TRUE,TRUE,FALSE)</formula>
    </cfRule>
  </conditionalFormatting>
  <conditionalFormatting sqref="GT85">
    <cfRule type="expression" dxfId="2371" priority="8047">
      <formula>IF(GT86=TRUE,TRUE,FALSE)</formula>
    </cfRule>
  </conditionalFormatting>
  <conditionalFormatting sqref="GT87">
    <cfRule type="expression" dxfId="2370" priority="7951">
      <formula>IF(GT88=TRUE,TRUE,FALSE)</formula>
    </cfRule>
  </conditionalFormatting>
  <conditionalFormatting sqref="GT89">
    <cfRule type="expression" dxfId="2369" priority="7103">
      <formula>IF(GT90=TRUE,TRUE,FALSE)</formula>
    </cfRule>
  </conditionalFormatting>
  <conditionalFormatting sqref="GT91">
    <cfRule type="expression" dxfId="2368" priority="7006">
      <formula>IF(OR(GT$39="S / VC-Lot",GT$39="ST-Lot",GT$39="PT1",GT$39="PT2",GT$39="SOP",GT$39="SOP + 90 days"),TRUE,FALSE)</formula>
    </cfRule>
    <cfRule type="expression" dxfId="2367" priority="7007">
      <formula>IF(GT92=TRUE,TRUE,FALSE)</formula>
    </cfRule>
  </conditionalFormatting>
  <conditionalFormatting sqref="GT93">
    <cfRule type="expression" dxfId="2366" priority="6159">
      <formula>IF(GT94=TRUE,TRUE,FALSE)</formula>
    </cfRule>
  </conditionalFormatting>
  <conditionalFormatting sqref="GT95">
    <cfRule type="expression" dxfId="2365" priority="6062">
      <formula>IF(OR(GT$39="S / VC-Lot",GT$39="ST-Lot",GT$39="PT1",GT$39="PT2",GT$39="SOP",GT$39="SOP + 90 days"),TRUE,FALSE)</formula>
    </cfRule>
    <cfRule type="expression" dxfId="2364" priority="6063">
      <formula>IF(GT96=TRUE,TRUE,FALSE)</formula>
    </cfRule>
  </conditionalFormatting>
  <conditionalFormatting sqref="GT97">
    <cfRule type="expression" dxfId="2363" priority="5215">
      <formula>IF(GT98=TRUE,TRUE,FALSE)</formula>
    </cfRule>
  </conditionalFormatting>
  <conditionalFormatting sqref="GT99">
    <cfRule type="expression" dxfId="2362" priority="5118">
      <formula>IF(OR(GT$39="S / VC-Lot",GT$39="ST-Lot",GT$39="PT1",GT$39="PT2",GT$39="SOP",GT$39="SOP + 90 days"),TRUE,FALSE)</formula>
    </cfRule>
    <cfRule type="expression" dxfId="2361" priority="5119">
      <formula>IF(GT100=TRUE,TRUE,FALSE)</formula>
    </cfRule>
  </conditionalFormatting>
  <conditionalFormatting sqref="GT101">
    <cfRule type="expression" dxfId="2360" priority="4271">
      <formula>IF(GT102=TRUE,TRUE,FALSE)</formula>
    </cfRule>
  </conditionalFormatting>
  <conditionalFormatting sqref="GT103">
    <cfRule type="expression" dxfId="2359" priority="4175">
      <formula>IF(GT104=TRUE,TRUE,FALSE)</formula>
    </cfRule>
    <cfRule type="expression" dxfId="2358" priority="4174">
      <formula>IF(OR(GT$39="S / VC-Lot",GT$39="ST-Lot",GT$39="PT1",GT$39="PT2",GT$39="SOP",GT$39="SOP + 90 days"),TRUE,FALSE)</formula>
    </cfRule>
  </conditionalFormatting>
  <conditionalFormatting sqref="GT105">
    <cfRule type="expression" dxfId="2357" priority="3327">
      <formula>IF(GT106=TRUE,TRUE,FALSE)</formula>
    </cfRule>
  </conditionalFormatting>
  <conditionalFormatting sqref="GT107">
    <cfRule type="expression" dxfId="2356" priority="3230">
      <formula>IF(OR(GT$39="S / VC-Lot",GT$39="ST-Lot",GT$39="PT1",GT$39="PT2",GT$39="SOP",GT$39="SOP + 90 days"),TRUE,FALSE)</formula>
    </cfRule>
    <cfRule type="expression" dxfId="2355" priority="3231">
      <formula>IF(GT108=TRUE,TRUE,FALSE)</formula>
    </cfRule>
  </conditionalFormatting>
  <conditionalFormatting sqref="GT109">
    <cfRule type="expression" dxfId="2354" priority="2383">
      <formula>IF(GT110=TRUE,TRUE,FALSE)</formula>
    </cfRule>
  </conditionalFormatting>
  <conditionalFormatting sqref="GT111">
    <cfRule type="expression" dxfId="2353" priority="2286">
      <formula>IF(OR(GT$39="S / VC-Lot",GT$39="ST-Lot",GT$39="PT1",GT$39="PT2",GT$39="SOP",GT$39="SOP + 90 days"),TRUE,FALSE)</formula>
    </cfRule>
    <cfRule type="expression" dxfId="2352" priority="2287">
      <formula>IF(GT112=TRUE,TRUE,FALSE)</formula>
    </cfRule>
  </conditionalFormatting>
  <conditionalFormatting sqref="GT113">
    <cfRule type="expression" dxfId="2351" priority="863">
      <formula>IF(GT114=TRUE,TRUE,FALSE)</formula>
    </cfRule>
  </conditionalFormatting>
  <conditionalFormatting sqref="GT115">
    <cfRule type="expression" dxfId="2350" priority="767">
      <formula>IF(GT116=TRUE,TRUE,FALSE)</formula>
    </cfRule>
    <cfRule type="expression" dxfId="2349" priority="766">
      <formula>IF(OR(GT$39="S / VC-Lot",GT$39="ST-Lot",GT$39="PT1",GT$39="PT2",GT$39="SOP",GT$39="SOP + 90 days"),TRUE,FALSE)</formula>
    </cfRule>
  </conditionalFormatting>
  <conditionalFormatting sqref="GT117">
    <cfRule type="expression" dxfId="2348" priority="671">
      <formula>IF(GT118=TRUE,TRUE,FALSE)</formula>
    </cfRule>
  </conditionalFormatting>
  <conditionalFormatting sqref="GT119">
    <cfRule type="expression" dxfId="2347" priority="574">
      <formula>IF(OR(GT$39="S / VC-Lot",GT$39="ST-Lot",GT$39="PT1",GT$39="PT2",GT$39="SOP",GT$39="SOP + 90 days"),TRUE,FALSE)</formula>
    </cfRule>
    <cfRule type="expression" dxfId="2346" priority="575">
      <formula>IF(GT120=TRUE,TRUE,FALSE)</formula>
    </cfRule>
  </conditionalFormatting>
  <conditionalFormatting sqref="GU45">
    <cfRule type="expression" dxfId="2345" priority="17485">
      <formula>IF(GU46=TRUE,TRUE,FALSE)</formula>
    </cfRule>
  </conditionalFormatting>
  <conditionalFormatting sqref="GU47">
    <cfRule type="expression" dxfId="2344" priority="17389">
      <formula>IF(GU48=TRUE,TRUE,FALSE)</formula>
    </cfRule>
  </conditionalFormatting>
  <conditionalFormatting sqref="GU49">
    <cfRule type="expression" dxfId="2343" priority="16541">
      <formula>IF(GU50=TRUE,TRUE,FALSE)</formula>
    </cfRule>
  </conditionalFormatting>
  <conditionalFormatting sqref="GU51">
    <cfRule type="expression" dxfId="2342" priority="16445">
      <formula>IF(GU52=TRUE,TRUE,FALSE)</formula>
    </cfRule>
  </conditionalFormatting>
  <conditionalFormatting sqref="GU53">
    <cfRule type="expression" dxfId="2341" priority="15597">
      <formula>IF(GU54=TRUE,TRUE,FALSE)</formula>
    </cfRule>
  </conditionalFormatting>
  <conditionalFormatting sqref="GU55">
    <cfRule type="expression" dxfId="2340" priority="15501">
      <formula>IF(GU56=TRUE,TRUE,FALSE)</formula>
    </cfRule>
  </conditionalFormatting>
  <conditionalFormatting sqref="GU57">
    <cfRule type="expression" dxfId="2339" priority="14653">
      <formula>IF(GU58=TRUE,TRUE,FALSE)</formula>
    </cfRule>
  </conditionalFormatting>
  <conditionalFormatting sqref="GU59">
    <cfRule type="expression" dxfId="2338" priority="14557">
      <formula>IF(GU60=TRUE,TRUE,FALSE)</formula>
    </cfRule>
  </conditionalFormatting>
  <conditionalFormatting sqref="GU61">
    <cfRule type="expression" dxfId="2337" priority="13709">
      <formula>IF(GU62=TRUE,TRUE,FALSE)</formula>
    </cfRule>
  </conditionalFormatting>
  <conditionalFormatting sqref="GU63">
    <cfRule type="expression" dxfId="2336" priority="13613">
      <formula>IF(GU64=TRUE,TRUE,FALSE)</formula>
    </cfRule>
  </conditionalFormatting>
  <conditionalFormatting sqref="GU65">
    <cfRule type="expression" dxfId="2335" priority="12765">
      <formula>IF(GU66=TRUE,TRUE,FALSE)</formula>
    </cfRule>
  </conditionalFormatting>
  <conditionalFormatting sqref="GU67">
    <cfRule type="expression" dxfId="2334" priority="12669">
      <formula>IF(GU68=TRUE,TRUE,FALSE)</formula>
    </cfRule>
  </conditionalFormatting>
  <conditionalFormatting sqref="GU69">
    <cfRule type="expression" dxfId="2333" priority="11821">
      <formula>IF(GU70=TRUE,TRUE,FALSE)</formula>
    </cfRule>
  </conditionalFormatting>
  <conditionalFormatting sqref="GU71">
    <cfRule type="expression" dxfId="2332" priority="11725">
      <formula>IF(GU72=TRUE,TRUE,FALSE)</formula>
    </cfRule>
  </conditionalFormatting>
  <conditionalFormatting sqref="GU73">
    <cfRule type="expression" dxfId="2331" priority="10877">
      <formula>IF(GU74=TRUE,TRUE,FALSE)</formula>
    </cfRule>
  </conditionalFormatting>
  <conditionalFormatting sqref="GU75">
    <cfRule type="expression" dxfId="2330" priority="10781">
      <formula>IF(GU76=TRUE,TRUE,FALSE)</formula>
    </cfRule>
  </conditionalFormatting>
  <conditionalFormatting sqref="GU77">
    <cfRule type="expression" dxfId="2329" priority="9933">
      <formula>IF(GU78=TRUE,TRUE,FALSE)</formula>
    </cfRule>
  </conditionalFormatting>
  <conditionalFormatting sqref="GU79">
    <cfRule type="expression" dxfId="2328" priority="9837">
      <formula>IF(GU80=TRUE,TRUE,FALSE)</formula>
    </cfRule>
  </conditionalFormatting>
  <conditionalFormatting sqref="GU81">
    <cfRule type="expression" dxfId="2327" priority="8989">
      <formula>IF(GU82=TRUE,TRUE,FALSE)</formula>
    </cfRule>
  </conditionalFormatting>
  <conditionalFormatting sqref="GU83">
    <cfRule type="expression" dxfId="2326" priority="8893">
      <formula>IF(GU84=TRUE,TRUE,FALSE)</formula>
    </cfRule>
  </conditionalFormatting>
  <conditionalFormatting sqref="GU85">
    <cfRule type="expression" dxfId="2325" priority="8045">
      <formula>IF(GU86=TRUE,TRUE,FALSE)</formula>
    </cfRule>
  </conditionalFormatting>
  <conditionalFormatting sqref="GU87">
    <cfRule type="expression" dxfId="2324" priority="7949">
      <formula>IF(GU88=TRUE,TRUE,FALSE)</formula>
    </cfRule>
  </conditionalFormatting>
  <conditionalFormatting sqref="GU89">
    <cfRule type="expression" dxfId="2323" priority="7101">
      <formula>IF(GU90=TRUE,TRUE,FALSE)</formula>
    </cfRule>
  </conditionalFormatting>
  <conditionalFormatting sqref="GU91">
    <cfRule type="expression" dxfId="2322" priority="7004">
      <formula>IF(OR(GU$39="S / VC-Lot",GU$39="ST-Lot",GU$39="PT1",GU$39="PT2",GU$39="SOP",GU$39="SOP + 90 days"),TRUE,FALSE)</formula>
    </cfRule>
    <cfRule type="expression" dxfId="2321" priority="7005">
      <formula>IF(GU92=TRUE,TRUE,FALSE)</formula>
    </cfRule>
  </conditionalFormatting>
  <conditionalFormatting sqref="GU93">
    <cfRule type="expression" dxfId="2320" priority="6157">
      <formula>IF(GU94=TRUE,TRUE,FALSE)</formula>
    </cfRule>
  </conditionalFormatting>
  <conditionalFormatting sqref="GU95">
    <cfRule type="expression" dxfId="2319" priority="6060">
      <formula>IF(OR(GU$39="S / VC-Lot",GU$39="ST-Lot",GU$39="PT1",GU$39="PT2",GU$39="SOP",GU$39="SOP + 90 days"),TRUE,FALSE)</formula>
    </cfRule>
    <cfRule type="expression" dxfId="2318" priority="6061">
      <formula>IF(GU96=TRUE,TRUE,FALSE)</formula>
    </cfRule>
  </conditionalFormatting>
  <conditionalFormatting sqref="GU97">
    <cfRule type="expression" dxfId="2317" priority="5213">
      <formula>IF(GU98=TRUE,TRUE,FALSE)</formula>
    </cfRule>
  </conditionalFormatting>
  <conditionalFormatting sqref="GU99">
    <cfRule type="expression" dxfId="2316" priority="5116">
      <formula>IF(OR(GU$39="S / VC-Lot",GU$39="ST-Lot",GU$39="PT1",GU$39="PT2",GU$39="SOP",GU$39="SOP + 90 days"),TRUE,FALSE)</formula>
    </cfRule>
    <cfRule type="expression" dxfId="2315" priority="5117">
      <formula>IF(GU100=TRUE,TRUE,FALSE)</formula>
    </cfRule>
  </conditionalFormatting>
  <conditionalFormatting sqref="GU101">
    <cfRule type="expression" dxfId="2314" priority="4269">
      <formula>IF(GU102=TRUE,TRUE,FALSE)</formula>
    </cfRule>
  </conditionalFormatting>
  <conditionalFormatting sqref="GU103">
    <cfRule type="expression" dxfId="2313" priority="4173">
      <formula>IF(GU104=TRUE,TRUE,FALSE)</formula>
    </cfRule>
    <cfRule type="expression" dxfId="2312" priority="4172">
      <formula>IF(OR(GU$39="S / VC-Lot",GU$39="ST-Lot",GU$39="PT1",GU$39="PT2",GU$39="SOP",GU$39="SOP + 90 days"),TRUE,FALSE)</formula>
    </cfRule>
  </conditionalFormatting>
  <conditionalFormatting sqref="GU105">
    <cfRule type="expression" dxfId="2311" priority="3325">
      <formula>IF(GU106=TRUE,TRUE,FALSE)</formula>
    </cfRule>
  </conditionalFormatting>
  <conditionalFormatting sqref="GU107">
    <cfRule type="expression" dxfId="2310" priority="3228">
      <formula>IF(OR(GU$39="S / VC-Lot",GU$39="ST-Lot",GU$39="PT1",GU$39="PT2",GU$39="SOP",GU$39="SOP + 90 days"),TRUE,FALSE)</formula>
    </cfRule>
    <cfRule type="expression" dxfId="2309" priority="3229">
      <formula>IF(GU108=TRUE,TRUE,FALSE)</formula>
    </cfRule>
  </conditionalFormatting>
  <conditionalFormatting sqref="GU109">
    <cfRule type="expression" dxfId="2308" priority="2381">
      <formula>IF(GU110=TRUE,TRUE,FALSE)</formula>
    </cfRule>
  </conditionalFormatting>
  <conditionalFormatting sqref="GU111">
    <cfRule type="expression" dxfId="2307" priority="2285">
      <formula>IF(GU112=TRUE,TRUE,FALSE)</formula>
    </cfRule>
    <cfRule type="expression" dxfId="2306" priority="2284">
      <formula>IF(OR(GU$39="S / VC-Lot",GU$39="ST-Lot",GU$39="PT1",GU$39="PT2",GU$39="SOP",GU$39="SOP + 90 days"),TRUE,FALSE)</formula>
    </cfRule>
  </conditionalFormatting>
  <conditionalFormatting sqref="GU113">
    <cfRule type="expression" dxfId="2305" priority="861">
      <formula>IF(GU114=TRUE,TRUE,FALSE)</formula>
    </cfRule>
  </conditionalFormatting>
  <conditionalFormatting sqref="GU115">
    <cfRule type="expression" dxfId="2304" priority="764">
      <formula>IF(OR(GU$39="S / VC-Lot",GU$39="ST-Lot",GU$39="PT1",GU$39="PT2",GU$39="SOP",GU$39="SOP + 90 days"),TRUE,FALSE)</formula>
    </cfRule>
    <cfRule type="expression" dxfId="2303" priority="765">
      <formula>IF(GU116=TRUE,TRUE,FALSE)</formula>
    </cfRule>
  </conditionalFormatting>
  <conditionalFormatting sqref="GU117">
    <cfRule type="expression" dxfId="2302" priority="669">
      <formula>IF(GU118=TRUE,TRUE,FALSE)</formula>
    </cfRule>
  </conditionalFormatting>
  <conditionalFormatting sqref="GU119">
    <cfRule type="expression" dxfId="2301" priority="573">
      <formula>IF(GU120=TRUE,TRUE,FALSE)</formula>
    </cfRule>
    <cfRule type="expression" dxfId="2300" priority="572">
      <formula>IF(OR(GU$39="S / VC-Lot",GU$39="ST-Lot",GU$39="PT1",GU$39="PT2",GU$39="SOP",GU$39="SOP + 90 days"),TRUE,FALSE)</formula>
    </cfRule>
  </conditionalFormatting>
  <conditionalFormatting sqref="GV45">
    <cfRule type="expression" dxfId="2299" priority="17483">
      <formula>IF(GV46=TRUE,TRUE,FALSE)</formula>
    </cfRule>
  </conditionalFormatting>
  <conditionalFormatting sqref="GV47">
    <cfRule type="expression" dxfId="2298" priority="17387">
      <formula>IF(GV48=TRUE,TRUE,FALSE)</formula>
    </cfRule>
  </conditionalFormatting>
  <conditionalFormatting sqref="GV49">
    <cfRule type="expression" dxfId="2297" priority="16539">
      <formula>IF(GV50=TRUE,TRUE,FALSE)</formula>
    </cfRule>
  </conditionalFormatting>
  <conditionalFormatting sqref="GV51">
    <cfRule type="expression" dxfId="2296" priority="16443">
      <formula>IF(GV52=TRUE,TRUE,FALSE)</formula>
    </cfRule>
  </conditionalFormatting>
  <conditionalFormatting sqref="GV53">
    <cfRule type="expression" dxfId="2295" priority="15595">
      <formula>IF(GV54=TRUE,TRUE,FALSE)</formula>
    </cfRule>
  </conditionalFormatting>
  <conditionalFormatting sqref="GV55">
    <cfRule type="expression" dxfId="2294" priority="15499">
      <formula>IF(GV56=TRUE,TRUE,FALSE)</formula>
    </cfRule>
  </conditionalFormatting>
  <conditionalFormatting sqref="GV57">
    <cfRule type="expression" dxfId="2293" priority="14651">
      <formula>IF(GV58=TRUE,TRUE,FALSE)</formula>
    </cfRule>
  </conditionalFormatting>
  <conditionalFormatting sqref="GV59">
    <cfRule type="expression" dxfId="2292" priority="14555">
      <formula>IF(GV60=TRUE,TRUE,FALSE)</formula>
    </cfRule>
  </conditionalFormatting>
  <conditionalFormatting sqref="GV61">
    <cfRule type="expression" dxfId="2291" priority="13707">
      <formula>IF(GV62=TRUE,TRUE,FALSE)</formula>
    </cfRule>
  </conditionalFormatting>
  <conditionalFormatting sqref="GV63">
    <cfRule type="expression" dxfId="2290" priority="13611">
      <formula>IF(GV64=TRUE,TRUE,FALSE)</formula>
    </cfRule>
  </conditionalFormatting>
  <conditionalFormatting sqref="GV65">
    <cfRule type="expression" dxfId="2289" priority="12763">
      <formula>IF(GV66=TRUE,TRUE,FALSE)</formula>
    </cfRule>
  </conditionalFormatting>
  <conditionalFormatting sqref="GV67">
    <cfRule type="expression" dxfId="2288" priority="12667">
      <formula>IF(GV68=TRUE,TRUE,FALSE)</formula>
    </cfRule>
  </conditionalFormatting>
  <conditionalFormatting sqref="GV69">
    <cfRule type="expression" dxfId="2287" priority="11819">
      <formula>IF(GV70=TRUE,TRUE,FALSE)</formula>
    </cfRule>
  </conditionalFormatting>
  <conditionalFormatting sqref="GV71">
    <cfRule type="expression" dxfId="2286" priority="11723">
      <formula>IF(GV72=TRUE,TRUE,FALSE)</formula>
    </cfRule>
  </conditionalFormatting>
  <conditionalFormatting sqref="GV73">
    <cfRule type="expression" dxfId="2285" priority="10875">
      <formula>IF(GV74=TRUE,TRUE,FALSE)</formula>
    </cfRule>
  </conditionalFormatting>
  <conditionalFormatting sqref="GV75">
    <cfRule type="expression" dxfId="2284" priority="10779">
      <formula>IF(GV76=TRUE,TRUE,FALSE)</formula>
    </cfRule>
  </conditionalFormatting>
  <conditionalFormatting sqref="GV77">
    <cfRule type="expression" dxfId="2283" priority="9931">
      <formula>IF(GV78=TRUE,TRUE,FALSE)</formula>
    </cfRule>
  </conditionalFormatting>
  <conditionalFormatting sqref="GV79">
    <cfRule type="expression" dxfId="2282" priority="9835">
      <formula>IF(GV80=TRUE,TRUE,FALSE)</formula>
    </cfRule>
  </conditionalFormatting>
  <conditionalFormatting sqref="GV81">
    <cfRule type="expression" dxfId="2281" priority="8987">
      <formula>IF(GV82=TRUE,TRUE,FALSE)</formula>
    </cfRule>
  </conditionalFormatting>
  <conditionalFormatting sqref="GV83">
    <cfRule type="expression" dxfId="2280" priority="8891">
      <formula>IF(GV84=TRUE,TRUE,FALSE)</formula>
    </cfRule>
  </conditionalFormatting>
  <conditionalFormatting sqref="GV85">
    <cfRule type="expression" dxfId="2279" priority="8043">
      <formula>IF(GV86=TRUE,TRUE,FALSE)</formula>
    </cfRule>
  </conditionalFormatting>
  <conditionalFormatting sqref="GV87">
    <cfRule type="expression" dxfId="2278" priority="7947">
      <formula>IF(GV88=TRUE,TRUE,FALSE)</formula>
    </cfRule>
  </conditionalFormatting>
  <conditionalFormatting sqref="GV89">
    <cfRule type="expression" dxfId="2277" priority="7099">
      <formula>IF(GV90=TRUE,TRUE,FALSE)</formula>
    </cfRule>
  </conditionalFormatting>
  <conditionalFormatting sqref="GV91">
    <cfRule type="expression" dxfId="2276" priority="7003">
      <formula>IF(GV92=TRUE,TRUE,FALSE)</formula>
    </cfRule>
    <cfRule type="expression" dxfId="2275" priority="7002">
      <formula>IF(OR(GV$39="S / VC-Lot",GV$39="ST-Lot",GV$39="PT1",GV$39="PT2",GV$39="SOP",GV$39="SOP + 90 days"),TRUE,FALSE)</formula>
    </cfRule>
  </conditionalFormatting>
  <conditionalFormatting sqref="GV93">
    <cfRule type="expression" dxfId="2274" priority="6155">
      <formula>IF(GV94=TRUE,TRUE,FALSE)</formula>
    </cfRule>
  </conditionalFormatting>
  <conditionalFormatting sqref="GV95">
    <cfRule type="expression" dxfId="2273" priority="6058">
      <formula>IF(OR(GV$39="S / VC-Lot",GV$39="ST-Lot",GV$39="PT1",GV$39="PT2",GV$39="SOP",GV$39="SOP + 90 days"),TRUE,FALSE)</formula>
    </cfRule>
    <cfRule type="expression" dxfId="2272" priority="6059">
      <formula>IF(GV96=TRUE,TRUE,FALSE)</formula>
    </cfRule>
  </conditionalFormatting>
  <conditionalFormatting sqref="GV97">
    <cfRule type="expression" dxfId="2271" priority="5211">
      <formula>IF(GV98=TRUE,TRUE,FALSE)</formula>
    </cfRule>
  </conditionalFormatting>
  <conditionalFormatting sqref="GV99">
    <cfRule type="expression" dxfId="2270" priority="5114">
      <formula>IF(OR(GV$39="S / VC-Lot",GV$39="ST-Lot",GV$39="PT1",GV$39="PT2",GV$39="SOP",GV$39="SOP + 90 days"),TRUE,FALSE)</formula>
    </cfRule>
    <cfRule type="expression" dxfId="2269" priority="5115">
      <formula>IF(GV100=TRUE,TRUE,FALSE)</formula>
    </cfRule>
  </conditionalFormatting>
  <conditionalFormatting sqref="GV101">
    <cfRule type="expression" dxfId="2268" priority="4267">
      <formula>IF(GV102=TRUE,TRUE,FALSE)</formula>
    </cfRule>
  </conditionalFormatting>
  <conditionalFormatting sqref="GV103">
    <cfRule type="expression" dxfId="2267" priority="4171">
      <formula>IF(GV104=TRUE,TRUE,FALSE)</formula>
    </cfRule>
    <cfRule type="expression" dxfId="2266" priority="4170">
      <formula>IF(OR(GV$39="S / VC-Lot",GV$39="ST-Lot",GV$39="PT1",GV$39="PT2",GV$39="SOP",GV$39="SOP + 90 days"),TRUE,FALSE)</formula>
    </cfRule>
  </conditionalFormatting>
  <conditionalFormatting sqref="GV105">
    <cfRule type="expression" dxfId="2265" priority="3323">
      <formula>IF(GV106=TRUE,TRUE,FALSE)</formula>
    </cfRule>
  </conditionalFormatting>
  <conditionalFormatting sqref="GV107">
    <cfRule type="expression" dxfId="2264" priority="3226">
      <formula>IF(OR(GV$39="S / VC-Lot",GV$39="ST-Lot",GV$39="PT1",GV$39="PT2",GV$39="SOP",GV$39="SOP + 90 days"),TRUE,FALSE)</formula>
    </cfRule>
    <cfRule type="expression" dxfId="2263" priority="3227">
      <formula>IF(GV108=TRUE,TRUE,FALSE)</formula>
    </cfRule>
  </conditionalFormatting>
  <conditionalFormatting sqref="GV109">
    <cfRule type="expression" dxfId="2262" priority="2379">
      <formula>IF(GV110=TRUE,TRUE,FALSE)</formula>
    </cfRule>
  </conditionalFormatting>
  <conditionalFormatting sqref="GV111">
    <cfRule type="expression" dxfId="2261" priority="2283">
      <formula>IF(GV112=TRUE,TRUE,FALSE)</formula>
    </cfRule>
    <cfRule type="expression" dxfId="2260" priority="2282">
      <formula>IF(OR(GV$39="S / VC-Lot",GV$39="ST-Lot",GV$39="PT1",GV$39="PT2",GV$39="SOP",GV$39="SOP + 90 days"),TRUE,FALSE)</formula>
    </cfRule>
  </conditionalFormatting>
  <conditionalFormatting sqref="GV113">
    <cfRule type="expression" dxfId="2259" priority="859">
      <formula>IF(GV114=TRUE,TRUE,FALSE)</formula>
    </cfRule>
  </conditionalFormatting>
  <conditionalFormatting sqref="GV115">
    <cfRule type="expression" dxfId="2258" priority="763">
      <formula>IF(GV116=TRUE,TRUE,FALSE)</formula>
    </cfRule>
    <cfRule type="expression" dxfId="2257" priority="762">
      <formula>IF(OR(GV$39="S / VC-Lot",GV$39="ST-Lot",GV$39="PT1",GV$39="PT2",GV$39="SOP",GV$39="SOP + 90 days"),TRUE,FALSE)</formula>
    </cfRule>
  </conditionalFormatting>
  <conditionalFormatting sqref="GV117">
    <cfRule type="expression" dxfId="2256" priority="667">
      <formula>IF(GV118=TRUE,TRUE,FALSE)</formula>
    </cfRule>
  </conditionalFormatting>
  <conditionalFormatting sqref="GV119">
    <cfRule type="expression" dxfId="2255" priority="571">
      <formula>IF(GV120=TRUE,TRUE,FALSE)</formula>
    </cfRule>
    <cfRule type="expression" dxfId="2254" priority="570">
      <formula>IF(OR(GV$39="S / VC-Lot",GV$39="ST-Lot",GV$39="PT1",GV$39="PT2",GV$39="SOP",GV$39="SOP + 90 days"),TRUE,FALSE)</formula>
    </cfRule>
  </conditionalFormatting>
  <conditionalFormatting sqref="GW45">
    <cfRule type="expression" dxfId="2253" priority="17481">
      <formula>IF(GW46=TRUE,TRUE,FALSE)</formula>
    </cfRule>
  </conditionalFormatting>
  <conditionalFormatting sqref="GW47">
    <cfRule type="expression" dxfId="2252" priority="17385">
      <formula>IF(GW48=TRUE,TRUE,FALSE)</formula>
    </cfRule>
  </conditionalFormatting>
  <conditionalFormatting sqref="GW49">
    <cfRule type="expression" dxfId="2251" priority="16537">
      <formula>IF(GW50=TRUE,TRUE,FALSE)</formula>
    </cfRule>
  </conditionalFormatting>
  <conditionalFormatting sqref="GW51">
    <cfRule type="expression" dxfId="2250" priority="16441">
      <formula>IF(GW52=TRUE,TRUE,FALSE)</formula>
    </cfRule>
  </conditionalFormatting>
  <conditionalFormatting sqref="GW53">
    <cfRule type="expression" dxfId="2249" priority="15593">
      <formula>IF(GW54=TRUE,TRUE,FALSE)</formula>
    </cfRule>
  </conditionalFormatting>
  <conditionalFormatting sqref="GW55">
    <cfRule type="expression" dxfId="2248" priority="15497">
      <formula>IF(GW56=TRUE,TRUE,FALSE)</formula>
    </cfRule>
  </conditionalFormatting>
  <conditionalFormatting sqref="GW57">
    <cfRule type="expression" dxfId="2247" priority="14649">
      <formula>IF(GW58=TRUE,TRUE,FALSE)</formula>
    </cfRule>
  </conditionalFormatting>
  <conditionalFormatting sqref="GW59">
    <cfRule type="expression" dxfId="2246" priority="14553">
      <formula>IF(GW60=TRUE,TRUE,FALSE)</formula>
    </cfRule>
  </conditionalFormatting>
  <conditionalFormatting sqref="GW61">
    <cfRule type="expression" dxfId="2245" priority="13705">
      <formula>IF(GW62=TRUE,TRUE,FALSE)</formula>
    </cfRule>
  </conditionalFormatting>
  <conditionalFormatting sqref="GW63">
    <cfRule type="expression" dxfId="2244" priority="13609">
      <formula>IF(GW64=TRUE,TRUE,FALSE)</formula>
    </cfRule>
  </conditionalFormatting>
  <conditionalFormatting sqref="GW65">
    <cfRule type="expression" dxfId="2243" priority="12761">
      <formula>IF(GW66=TRUE,TRUE,FALSE)</formula>
    </cfRule>
  </conditionalFormatting>
  <conditionalFormatting sqref="GW67">
    <cfRule type="expression" dxfId="2242" priority="12665">
      <formula>IF(GW68=TRUE,TRUE,FALSE)</formula>
    </cfRule>
  </conditionalFormatting>
  <conditionalFormatting sqref="GW69">
    <cfRule type="expression" dxfId="2241" priority="11817">
      <formula>IF(GW70=TRUE,TRUE,FALSE)</formula>
    </cfRule>
  </conditionalFormatting>
  <conditionalFormatting sqref="GW71">
    <cfRule type="expression" dxfId="2240" priority="11721">
      <formula>IF(GW72=TRUE,TRUE,FALSE)</formula>
    </cfRule>
  </conditionalFormatting>
  <conditionalFormatting sqref="GW73">
    <cfRule type="expression" dxfId="2239" priority="10873">
      <formula>IF(GW74=TRUE,TRUE,FALSE)</formula>
    </cfRule>
  </conditionalFormatting>
  <conditionalFormatting sqref="GW75">
    <cfRule type="expression" dxfId="2238" priority="10777">
      <formula>IF(GW76=TRUE,TRUE,FALSE)</formula>
    </cfRule>
  </conditionalFormatting>
  <conditionalFormatting sqref="GW77">
    <cfRule type="expression" dxfId="2237" priority="9929">
      <formula>IF(GW78=TRUE,TRUE,FALSE)</formula>
    </cfRule>
  </conditionalFormatting>
  <conditionalFormatting sqref="GW79">
    <cfRule type="expression" dxfId="2236" priority="9833">
      <formula>IF(GW80=TRUE,TRUE,FALSE)</formula>
    </cfRule>
  </conditionalFormatting>
  <conditionalFormatting sqref="GW81">
    <cfRule type="expression" dxfId="2235" priority="8985">
      <formula>IF(GW82=TRUE,TRUE,FALSE)</formula>
    </cfRule>
  </conditionalFormatting>
  <conditionalFormatting sqref="GW83">
    <cfRule type="expression" dxfId="2234" priority="8889">
      <formula>IF(GW84=TRUE,TRUE,FALSE)</formula>
    </cfRule>
  </conditionalFormatting>
  <conditionalFormatting sqref="GW85">
    <cfRule type="expression" dxfId="2233" priority="8041">
      <formula>IF(GW86=TRUE,TRUE,FALSE)</formula>
    </cfRule>
  </conditionalFormatting>
  <conditionalFormatting sqref="GW87">
    <cfRule type="expression" dxfId="2232" priority="7945">
      <formula>IF(GW88=TRUE,TRUE,FALSE)</formula>
    </cfRule>
  </conditionalFormatting>
  <conditionalFormatting sqref="GW89">
    <cfRule type="expression" dxfId="2231" priority="7097">
      <formula>IF(GW90=TRUE,TRUE,FALSE)</formula>
    </cfRule>
  </conditionalFormatting>
  <conditionalFormatting sqref="GW91">
    <cfRule type="expression" dxfId="2230" priority="7001">
      <formula>IF(GW92=TRUE,TRUE,FALSE)</formula>
    </cfRule>
    <cfRule type="expression" dxfId="2229" priority="7000">
      <formula>IF(OR(GW$39="S / VC-Lot",GW$39="ST-Lot",GW$39="PT1",GW$39="PT2",GW$39="SOP",GW$39="SOP + 90 days"),TRUE,FALSE)</formula>
    </cfRule>
  </conditionalFormatting>
  <conditionalFormatting sqref="GW93">
    <cfRule type="expression" dxfId="2228" priority="6153">
      <formula>IF(GW94=TRUE,TRUE,FALSE)</formula>
    </cfRule>
  </conditionalFormatting>
  <conditionalFormatting sqref="GW95">
    <cfRule type="expression" dxfId="2227" priority="6057">
      <formula>IF(GW96=TRUE,TRUE,FALSE)</formula>
    </cfRule>
    <cfRule type="expression" dxfId="2226" priority="6056">
      <formula>IF(OR(GW$39="S / VC-Lot",GW$39="ST-Lot",GW$39="PT1",GW$39="PT2",GW$39="SOP",GW$39="SOP + 90 days"),TRUE,FALSE)</formula>
    </cfRule>
  </conditionalFormatting>
  <conditionalFormatting sqref="GW97">
    <cfRule type="expression" dxfId="2225" priority="5209">
      <formula>IF(GW98=TRUE,TRUE,FALSE)</formula>
    </cfRule>
  </conditionalFormatting>
  <conditionalFormatting sqref="GW99">
    <cfRule type="expression" dxfId="2224" priority="5112">
      <formula>IF(OR(GW$39="S / VC-Lot",GW$39="ST-Lot",GW$39="PT1",GW$39="PT2",GW$39="SOP",GW$39="SOP + 90 days"),TRUE,FALSE)</formula>
    </cfRule>
    <cfRule type="expression" dxfId="2223" priority="5113">
      <formula>IF(GW100=TRUE,TRUE,FALSE)</formula>
    </cfRule>
  </conditionalFormatting>
  <conditionalFormatting sqref="GW101">
    <cfRule type="expression" dxfId="2222" priority="4265">
      <formula>IF(GW102=TRUE,TRUE,FALSE)</formula>
    </cfRule>
  </conditionalFormatting>
  <conditionalFormatting sqref="GW103">
    <cfRule type="expression" dxfId="2221" priority="4169">
      <formula>IF(GW104=TRUE,TRUE,FALSE)</formula>
    </cfRule>
    <cfRule type="expression" dxfId="2220" priority="4168">
      <formula>IF(OR(GW$39="S / VC-Lot",GW$39="ST-Lot",GW$39="PT1",GW$39="PT2",GW$39="SOP",GW$39="SOP + 90 days"),TRUE,FALSE)</formula>
    </cfRule>
  </conditionalFormatting>
  <conditionalFormatting sqref="GW105">
    <cfRule type="expression" dxfId="2219" priority="3321">
      <formula>IF(GW106=TRUE,TRUE,FALSE)</formula>
    </cfRule>
  </conditionalFormatting>
  <conditionalFormatting sqref="GW107">
    <cfRule type="expression" dxfId="2218" priority="3224">
      <formula>IF(OR(GW$39="S / VC-Lot",GW$39="ST-Lot",GW$39="PT1",GW$39="PT2",GW$39="SOP",GW$39="SOP + 90 days"),TRUE,FALSE)</formula>
    </cfRule>
    <cfRule type="expression" dxfId="2217" priority="3225">
      <formula>IF(GW108=TRUE,TRUE,FALSE)</formula>
    </cfRule>
  </conditionalFormatting>
  <conditionalFormatting sqref="GW109">
    <cfRule type="expression" dxfId="2216" priority="2377">
      <formula>IF(GW110=TRUE,TRUE,FALSE)</formula>
    </cfRule>
  </conditionalFormatting>
  <conditionalFormatting sqref="GW111">
    <cfRule type="expression" dxfId="2215" priority="2281">
      <formula>IF(GW112=TRUE,TRUE,FALSE)</formula>
    </cfRule>
    <cfRule type="expression" dxfId="2214" priority="2280">
      <formula>IF(OR(GW$39="S / VC-Lot",GW$39="ST-Lot",GW$39="PT1",GW$39="PT2",GW$39="SOP",GW$39="SOP + 90 days"),TRUE,FALSE)</formula>
    </cfRule>
  </conditionalFormatting>
  <conditionalFormatting sqref="GW113">
    <cfRule type="expression" dxfId="2213" priority="857">
      <formula>IF(GW114=TRUE,TRUE,FALSE)</formula>
    </cfRule>
  </conditionalFormatting>
  <conditionalFormatting sqref="GW115">
    <cfRule type="expression" dxfId="2212" priority="760">
      <formula>IF(OR(GW$39="S / VC-Lot",GW$39="ST-Lot",GW$39="PT1",GW$39="PT2",GW$39="SOP",GW$39="SOP + 90 days"),TRUE,FALSE)</formula>
    </cfRule>
    <cfRule type="expression" dxfId="2211" priority="761">
      <formula>IF(GW116=TRUE,TRUE,FALSE)</formula>
    </cfRule>
  </conditionalFormatting>
  <conditionalFormatting sqref="GW117">
    <cfRule type="expression" dxfId="2210" priority="665">
      <formula>IF(GW118=TRUE,TRUE,FALSE)</formula>
    </cfRule>
  </conditionalFormatting>
  <conditionalFormatting sqref="GW119">
    <cfRule type="expression" dxfId="2209" priority="568">
      <formula>IF(OR(GW$39="S / VC-Lot",GW$39="ST-Lot",GW$39="PT1",GW$39="PT2",GW$39="SOP",GW$39="SOP + 90 days"),TRUE,FALSE)</formula>
    </cfRule>
    <cfRule type="expression" dxfId="2208" priority="569">
      <formula>IF(GW120=TRUE,TRUE,FALSE)</formula>
    </cfRule>
  </conditionalFormatting>
  <conditionalFormatting sqref="GX45">
    <cfRule type="expression" dxfId="2207" priority="17479">
      <formula>IF(GX46=TRUE,TRUE,FALSE)</formula>
    </cfRule>
  </conditionalFormatting>
  <conditionalFormatting sqref="GX47">
    <cfRule type="expression" dxfId="2206" priority="17383">
      <formula>IF(GX48=TRUE,TRUE,FALSE)</formula>
    </cfRule>
  </conditionalFormatting>
  <conditionalFormatting sqref="GX49">
    <cfRule type="expression" dxfId="2205" priority="16535">
      <formula>IF(GX50=TRUE,TRUE,FALSE)</formula>
    </cfRule>
  </conditionalFormatting>
  <conditionalFormatting sqref="GX51">
    <cfRule type="expression" dxfId="2204" priority="16439">
      <formula>IF(GX52=TRUE,TRUE,FALSE)</formula>
    </cfRule>
  </conditionalFormatting>
  <conditionalFormatting sqref="GX53">
    <cfRule type="expression" dxfId="2203" priority="15591">
      <formula>IF(GX54=TRUE,TRUE,FALSE)</formula>
    </cfRule>
  </conditionalFormatting>
  <conditionalFormatting sqref="GX55">
    <cfRule type="expression" dxfId="2202" priority="15495">
      <formula>IF(GX56=TRUE,TRUE,FALSE)</formula>
    </cfRule>
  </conditionalFormatting>
  <conditionalFormatting sqref="GX57">
    <cfRule type="expression" dxfId="2201" priority="14647">
      <formula>IF(GX58=TRUE,TRUE,FALSE)</formula>
    </cfRule>
  </conditionalFormatting>
  <conditionalFormatting sqref="GX59">
    <cfRule type="expression" dxfId="2200" priority="14551">
      <formula>IF(GX60=TRUE,TRUE,FALSE)</formula>
    </cfRule>
  </conditionalFormatting>
  <conditionalFormatting sqref="GX61">
    <cfRule type="expression" dxfId="2199" priority="13703">
      <formula>IF(GX62=TRUE,TRUE,FALSE)</formula>
    </cfRule>
  </conditionalFormatting>
  <conditionalFormatting sqref="GX63">
    <cfRule type="expression" dxfId="2198" priority="13607">
      <formula>IF(GX64=TRUE,TRUE,FALSE)</formula>
    </cfRule>
  </conditionalFormatting>
  <conditionalFormatting sqref="GX65">
    <cfRule type="expression" dxfId="2197" priority="12759">
      <formula>IF(GX66=TRUE,TRUE,FALSE)</formula>
    </cfRule>
  </conditionalFormatting>
  <conditionalFormatting sqref="GX67">
    <cfRule type="expression" dxfId="2196" priority="12663">
      <formula>IF(GX68=TRUE,TRUE,FALSE)</formula>
    </cfRule>
  </conditionalFormatting>
  <conditionalFormatting sqref="GX69">
    <cfRule type="expression" dxfId="2195" priority="11815">
      <formula>IF(GX70=TRUE,TRUE,FALSE)</formula>
    </cfRule>
  </conditionalFormatting>
  <conditionalFormatting sqref="GX71">
    <cfRule type="expression" dxfId="2194" priority="11719">
      <formula>IF(GX72=TRUE,TRUE,FALSE)</formula>
    </cfRule>
  </conditionalFormatting>
  <conditionalFormatting sqref="GX73">
    <cfRule type="expression" dxfId="2193" priority="10871">
      <formula>IF(GX74=TRUE,TRUE,FALSE)</formula>
    </cfRule>
  </conditionalFormatting>
  <conditionalFormatting sqref="GX75">
    <cfRule type="expression" dxfId="2192" priority="10775">
      <formula>IF(GX76=TRUE,TRUE,FALSE)</formula>
    </cfRule>
  </conditionalFormatting>
  <conditionalFormatting sqref="GX77">
    <cfRule type="expression" dxfId="2191" priority="9927">
      <formula>IF(GX78=TRUE,TRUE,FALSE)</formula>
    </cfRule>
  </conditionalFormatting>
  <conditionalFormatting sqref="GX79">
    <cfRule type="expression" dxfId="2190" priority="9831">
      <formula>IF(GX80=TRUE,TRUE,FALSE)</formula>
    </cfRule>
  </conditionalFormatting>
  <conditionalFormatting sqref="GX81">
    <cfRule type="expression" dxfId="2189" priority="8983">
      <formula>IF(GX82=TRUE,TRUE,FALSE)</formula>
    </cfRule>
  </conditionalFormatting>
  <conditionalFormatting sqref="GX83">
    <cfRule type="expression" dxfId="2188" priority="8887">
      <formula>IF(GX84=TRUE,TRUE,FALSE)</formula>
    </cfRule>
  </conditionalFormatting>
  <conditionalFormatting sqref="GX85">
    <cfRule type="expression" dxfId="2187" priority="8039">
      <formula>IF(GX86=TRUE,TRUE,FALSE)</formula>
    </cfRule>
  </conditionalFormatting>
  <conditionalFormatting sqref="GX87">
    <cfRule type="expression" dxfId="2186" priority="7943">
      <formula>IF(GX88=TRUE,TRUE,FALSE)</formula>
    </cfRule>
  </conditionalFormatting>
  <conditionalFormatting sqref="GX89">
    <cfRule type="expression" dxfId="2185" priority="7095">
      <formula>IF(GX90=TRUE,TRUE,FALSE)</formula>
    </cfRule>
  </conditionalFormatting>
  <conditionalFormatting sqref="GX91">
    <cfRule type="expression" dxfId="2184" priority="6998">
      <formula>IF(OR(GX$39="S / VC-Lot",GX$39="ST-Lot",GX$39="PT1",GX$39="PT2",GX$39="SOP",GX$39="SOP + 90 days"),TRUE,FALSE)</formula>
    </cfRule>
    <cfRule type="expression" dxfId="2183" priority="6999">
      <formula>IF(GX92=TRUE,TRUE,FALSE)</formula>
    </cfRule>
  </conditionalFormatting>
  <conditionalFormatting sqref="GX93">
    <cfRule type="expression" dxfId="2182" priority="6151">
      <formula>IF(GX94=TRUE,TRUE,FALSE)</formula>
    </cfRule>
  </conditionalFormatting>
  <conditionalFormatting sqref="GX95">
    <cfRule type="expression" dxfId="2181" priority="6055">
      <formula>IF(GX96=TRUE,TRUE,FALSE)</formula>
    </cfRule>
    <cfRule type="expression" dxfId="2180" priority="6054">
      <formula>IF(OR(GX$39="S / VC-Lot",GX$39="ST-Lot",GX$39="PT1",GX$39="PT2",GX$39="SOP",GX$39="SOP + 90 days"),TRUE,FALSE)</formula>
    </cfRule>
  </conditionalFormatting>
  <conditionalFormatting sqref="GX97">
    <cfRule type="expression" dxfId="2179" priority="5207">
      <formula>IF(GX98=TRUE,TRUE,FALSE)</formula>
    </cfRule>
  </conditionalFormatting>
  <conditionalFormatting sqref="GX99">
    <cfRule type="expression" dxfId="2178" priority="5111">
      <formula>IF(GX100=TRUE,TRUE,FALSE)</formula>
    </cfRule>
    <cfRule type="expression" dxfId="2177" priority="5110">
      <formula>IF(OR(GX$39="S / VC-Lot",GX$39="ST-Lot",GX$39="PT1",GX$39="PT2",GX$39="SOP",GX$39="SOP + 90 days"),TRUE,FALSE)</formula>
    </cfRule>
  </conditionalFormatting>
  <conditionalFormatting sqref="GX101">
    <cfRule type="expression" dxfId="2176" priority="4263">
      <formula>IF(GX102=TRUE,TRUE,FALSE)</formula>
    </cfRule>
  </conditionalFormatting>
  <conditionalFormatting sqref="GX103">
    <cfRule type="expression" dxfId="2175" priority="4167">
      <formula>IF(GX104=TRUE,TRUE,FALSE)</formula>
    </cfRule>
    <cfRule type="expression" dxfId="2174" priority="4166">
      <formula>IF(OR(GX$39="S / VC-Lot",GX$39="ST-Lot",GX$39="PT1",GX$39="PT2",GX$39="SOP",GX$39="SOP + 90 days"),TRUE,FALSE)</formula>
    </cfRule>
  </conditionalFormatting>
  <conditionalFormatting sqref="GX105">
    <cfRule type="expression" dxfId="2173" priority="3319">
      <formula>IF(GX106=TRUE,TRUE,FALSE)</formula>
    </cfRule>
  </conditionalFormatting>
  <conditionalFormatting sqref="GX107">
    <cfRule type="expression" dxfId="2172" priority="3222">
      <formula>IF(OR(GX$39="S / VC-Lot",GX$39="ST-Lot",GX$39="PT1",GX$39="PT2",GX$39="SOP",GX$39="SOP + 90 days"),TRUE,FALSE)</formula>
    </cfRule>
    <cfRule type="expression" dxfId="2171" priority="3223">
      <formula>IF(GX108=TRUE,TRUE,FALSE)</formula>
    </cfRule>
  </conditionalFormatting>
  <conditionalFormatting sqref="GX109">
    <cfRule type="expression" dxfId="2170" priority="2375">
      <formula>IF(GX110=TRUE,TRUE,FALSE)</formula>
    </cfRule>
  </conditionalFormatting>
  <conditionalFormatting sqref="GX111">
    <cfRule type="expression" dxfId="2169" priority="2279">
      <formula>IF(GX112=TRUE,TRUE,FALSE)</formula>
    </cfRule>
    <cfRule type="expression" dxfId="2168" priority="2278">
      <formula>IF(OR(GX$39="S / VC-Lot",GX$39="ST-Lot",GX$39="PT1",GX$39="PT2",GX$39="SOP",GX$39="SOP + 90 days"),TRUE,FALSE)</formula>
    </cfRule>
  </conditionalFormatting>
  <conditionalFormatting sqref="GX113">
    <cfRule type="expression" dxfId="2167" priority="855">
      <formula>IF(GX114=TRUE,TRUE,FALSE)</formula>
    </cfRule>
  </conditionalFormatting>
  <conditionalFormatting sqref="GX115">
    <cfRule type="expression" dxfId="2166" priority="758">
      <formula>IF(OR(GX$39="S / VC-Lot",GX$39="ST-Lot",GX$39="PT1",GX$39="PT2",GX$39="SOP",GX$39="SOP + 90 days"),TRUE,FALSE)</formula>
    </cfRule>
    <cfRule type="expression" dxfId="2165" priority="759">
      <formula>IF(GX116=TRUE,TRUE,FALSE)</formula>
    </cfRule>
  </conditionalFormatting>
  <conditionalFormatting sqref="GX117">
    <cfRule type="expression" dxfId="2164" priority="663">
      <formula>IF(GX118=TRUE,TRUE,FALSE)</formula>
    </cfRule>
  </conditionalFormatting>
  <conditionalFormatting sqref="GX119">
    <cfRule type="expression" dxfId="2163" priority="566">
      <formula>IF(OR(GX$39="S / VC-Lot",GX$39="ST-Lot",GX$39="PT1",GX$39="PT2",GX$39="SOP",GX$39="SOP + 90 days"),TRUE,FALSE)</formula>
    </cfRule>
    <cfRule type="expression" dxfId="2162" priority="567">
      <formula>IF(GX120=TRUE,TRUE,FALSE)</formula>
    </cfRule>
  </conditionalFormatting>
  <conditionalFormatting sqref="GY45">
    <cfRule type="expression" dxfId="2161" priority="17477">
      <formula>IF(GY46=TRUE,TRUE,FALSE)</formula>
    </cfRule>
  </conditionalFormatting>
  <conditionalFormatting sqref="GY47">
    <cfRule type="expression" dxfId="2160" priority="17381">
      <formula>IF(GY48=TRUE,TRUE,FALSE)</formula>
    </cfRule>
  </conditionalFormatting>
  <conditionalFormatting sqref="GY49">
    <cfRule type="expression" dxfId="2159" priority="16533">
      <formula>IF(GY50=TRUE,TRUE,FALSE)</formula>
    </cfRule>
  </conditionalFormatting>
  <conditionalFormatting sqref="GY51">
    <cfRule type="expression" dxfId="2158" priority="16437">
      <formula>IF(GY52=TRUE,TRUE,FALSE)</formula>
    </cfRule>
  </conditionalFormatting>
  <conditionalFormatting sqref="GY53">
    <cfRule type="expression" dxfId="2157" priority="15589">
      <formula>IF(GY54=TRUE,TRUE,FALSE)</formula>
    </cfRule>
  </conditionalFormatting>
  <conditionalFormatting sqref="GY55">
    <cfRule type="expression" dxfId="2156" priority="15493">
      <formula>IF(GY56=TRUE,TRUE,FALSE)</formula>
    </cfRule>
  </conditionalFormatting>
  <conditionalFormatting sqref="GY57">
    <cfRule type="expression" dxfId="2155" priority="14645">
      <formula>IF(GY58=TRUE,TRUE,FALSE)</formula>
    </cfRule>
  </conditionalFormatting>
  <conditionalFormatting sqref="GY59">
    <cfRule type="expression" dxfId="2154" priority="14549">
      <formula>IF(GY60=TRUE,TRUE,FALSE)</formula>
    </cfRule>
  </conditionalFormatting>
  <conditionalFormatting sqref="GY61">
    <cfRule type="expression" dxfId="2153" priority="13701">
      <formula>IF(GY62=TRUE,TRUE,FALSE)</formula>
    </cfRule>
  </conditionalFormatting>
  <conditionalFormatting sqref="GY63">
    <cfRule type="expression" dxfId="2152" priority="13605">
      <formula>IF(GY64=TRUE,TRUE,FALSE)</formula>
    </cfRule>
  </conditionalFormatting>
  <conditionalFormatting sqref="GY65">
    <cfRule type="expression" dxfId="2151" priority="12757">
      <formula>IF(GY66=TRUE,TRUE,FALSE)</formula>
    </cfRule>
  </conditionalFormatting>
  <conditionalFormatting sqref="GY67">
    <cfRule type="expression" dxfId="2150" priority="12661">
      <formula>IF(GY68=TRUE,TRUE,FALSE)</formula>
    </cfRule>
  </conditionalFormatting>
  <conditionalFormatting sqref="GY69">
    <cfRule type="expression" dxfId="2149" priority="11813">
      <formula>IF(GY70=TRUE,TRUE,FALSE)</formula>
    </cfRule>
  </conditionalFormatting>
  <conditionalFormatting sqref="GY71">
    <cfRule type="expression" dxfId="2148" priority="11717">
      <formula>IF(GY72=TRUE,TRUE,FALSE)</formula>
    </cfRule>
  </conditionalFormatting>
  <conditionalFormatting sqref="GY73">
    <cfRule type="expression" dxfId="2147" priority="10869">
      <formula>IF(GY74=TRUE,TRUE,FALSE)</formula>
    </cfRule>
  </conditionalFormatting>
  <conditionalFormatting sqref="GY75">
    <cfRule type="expression" dxfId="2146" priority="10773">
      <formula>IF(GY76=TRUE,TRUE,FALSE)</formula>
    </cfRule>
  </conditionalFormatting>
  <conditionalFormatting sqref="GY77">
    <cfRule type="expression" dxfId="2145" priority="9925">
      <formula>IF(GY78=TRUE,TRUE,FALSE)</formula>
    </cfRule>
  </conditionalFormatting>
  <conditionalFormatting sqref="GY79">
    <cfRule type="expression" dxfId="2144" priority="9829">
      <formula>IF(GY80=TRUE,TRUE,FALSE)</formula>
    </cfRule>
  </conditionalFormatting>
  <conditionalFormatting sqref="GY81">
    <cfRule type="expression" dxfId="2143" priority="8981">
      <formula>IF(GY82=TRUE,TRUE,FALSE)</formula>
    </cfRule>
  </conditionalFormatting>
  <conditionalFormatting sqref="GY83">
    <cfRule type="expression" dxfId="2142" priority="8885">
      <formula>IF(GY84=TRUE,TRUE,FALSE)</formula>
    </cfRule>
  </conditionalFormatting>
  <conditionalFormatting sqref="GY85">
    <cfRule type="expression" dxfId="2141" priority="8037">
      <formula>IF(GY86=TRUE,TRUE,FALSE)</formula>
    </cfRule>
  </conditionalFormatting>
  <conditionalFormatting sqref="GY87">
    <cfRule type="expression" dxfId="2140" priority="7941">
      <formula>IF(GY88=TRUE,TRUE,FALSE)</formula>
    </cfRule>
  </conditionalFormatting>
  <conditionalFormatting sqref="GY89">
    <cfRule type="expression" dxfId="2139" priority="7093">
      <formula>IF(GY90=TRUE,TRUE,FALSE)</formula>
    </cfRule>
  </conditionalFormatting>
  <conditionalFormatting sqref="GY91">
    <cfRule type="expression" dxfId="2138" priority="6997">
      <formula>IF(GY92=TRUE,TRUE,FALSE)</formula>
    </cfRule>
    <cfRule type="expression" dxfId="2137" priority="6996">
      <formula>IF(OR(GY$39="S / VC-Lot",GY$39="ST-Lot",GY$39="PT1",GY$39="PT2",GY$39="SOP",GY$39="SOP + 90 days"),TRUE,FALSE)</formula>
    </cfRule>
  </conditionalFormatting>
  <conditionalFormatting sqref="GY93">
    <cfRule type="expression" dxfId="2136" priority="6149">
      <formula>IF(GY94=TRUE,TRUE,FALSE)</formula>
    </cfRule>
  </conditionalFormatting>
  <conditionalFormatting sqref="GY95">
    <cfRule type="expression" dxfId="2135" priority="6052">
      <formula>IF(OR(GY$39="S / VC-Lot",GY$39="ST-Lot",GY$39="PT1",GY$39="PT2",GY$39="SOP",GY$39="SOP + 90 days"),TRUE,FALSE)</formula>
    </cfRule>
    <cfRule type="expression" dxfId="2134" priority="6053">
      <formula>IF(GY96=TRUE,TRUE,FALSE)</formula>
    </cfRule>
  </conditionalFormatting>
  <conditionalFormatting sqref="GY97">
    <cfRule type="expression" dxfId="2133" priority="5205">
      <formula>IF(GY98=TRUE,TRUE,FALSE)</formula>
    </cfRule>
  </conditionalFormatting>
  <conditionalFormatting sqref="GY99">
    <cfRule type="expression" dxfId="2132" priority="5109">
      <formula>IF(GY100=TRUE,TRUE,FALSE)</formula>
    </cfRule>
    <cfRule type="expression" dxfId="2131" priority="5108">
      <formula>IF(OR(GY$39="S / VC-Lot",GY$39="ST-Lot",GY$39="PT1",GY$39="PT2",GY$39="SOP",GY$39="SOP + 90 days"),TRUE,FALSE)</formula>
    </cfRule>
  </conditionalFormatting>
  <conditionalFormatting sqref="GY101">
    <cfRule type="expression" dxfId="2130" priority="4261">
      <formula>IF(GY102=TRUE,TRUE,FALSE)</formula>
    </cfRule>
  </conditionalFormatting>
  <conditionalFormatting sqref="GY103">
    <cfRule type="expression" dxfId="2129" priority="4164">
      <formula>IF(OR(GY$39="S / VC-Lot",GY$39="ST-Lot",GY$39="PT1",GY$39="PT2",GY$39="SOP",GY$39="SOP + 90 days"),TRUE,FALSE)</formula>
    </cfRule>
    <cfRule type="expression" dxfId="2128" priority="4165">
      <formula>IF(GY104=TRUE,TRUE,FALSE)</formula>
    </cfRule>
  </conditionalFormatting>
  <conditionalFormatting sqref="GY105">
    <cfRule type="expression" dxfId="2127" priority="3317">
      <formula>IF(GY106=TRUE,TRUE,FALSE)</formula>
    </cfRule>
  </conditionalFormatting>
  <conditionalFormatting sqref="GY107">
    <cfRule type="expression" dxfId="2126" priority="3220">
      <formula>IF(OR(GY$39="S / VC-Lot",GY$39="ST-Lot",GY$39="PT1",GY$39="PT2",GY$39="SOP",GY$39="SOP + 90 days"),TRUE,FALSE)</formula>
    </cfRule>
    <cfRule type="expression" dxfId="2125" priority="3221">
      <formula>IF(GY108=TRUE,TRUE,FALSE)</formula>
    </cfRule>
  </conditionalFormatting>
  <conditionalFormatting sqref="GY109">
    <cfRule type="expression" dxfId="2124" priority="2373">
      <formula>IF(GY110=TRUE,TRUE,FALSE)</formula>
    </cfRule>
  </conditionalFormatting>
  <conditionalFormatting sqref="GY111">
    <cfRule type="expression" dxfId="2123" priority="2277">
      <formula>IF(GY112=TRUE,TRUE,FALSE)</formula>
    </cfRule>
    <cfRule type="expression" dxfId="2122" priority="2276">
      <formula>IF(OR(GY$39="S / VC-Lot",GY$39="ST-Lot",GY$39="PT1",GY$39="PT2",GY$39="SOP",GY$39="SOP + 90 days"),TRUE,FALSE)</formula>
    </cfRule>
  </conditionalFormatting>
  <conditionalFormatting sqref="GY113">
    <cfRule type="expression" dxfId="2121" priority="853">
      <formula>IF(GY114=TRUE,TRUE,FALSE)</formula>
    </cfRule>
  </conditionalFormatting>
  <conditionalFormatting sqref="GY115">
    <cfRule type="expression" dxfId="2120" priority="757">
      <formula>IF(GY116=TRUE,TRUE,FALSE)</formula>
    </cfRule>
    <cfRule type="expression" dxfId="2119" priority="756">
      <formula>IF(OR(GY$39="S / VC-Lot",GY$39="ST-Lot",GY$39="PT1",GY$39="PT2",GY$39="SOP",GY$39="SOP + 90 days"),TRUE,FALSE)</formula>
    </cfRule>
  </conditionalFormatting>
  <conditionalFormatting sqref="GY117">
    <cfRule type="expression" dxfId="2118" priority="661">
      <formula>IF(GY118=TRUE,TRUE,FALSE)</formula>
    </cfRule>
  </conditionalFormatting>
  <conditionalFormatting sqref="GY119">
    <cfRule type="expression" dxfId="2117" priority="564">
      <formula>IF(OR(GY$39="S / VC-Lot",GY$39="ST-Lot",GY$39="PT1",GY$39="PT2",GY$39="SOP",GY$39="SOP + 90 days"),TRUE,FALSE)</formula>
    </cfRule>
    <cfRule type="expression" dxfId="2116" priority="565">
      <formula>IF(GY120=TRUE,TRUE,FALSE)</formula>
    </cfRule>
  </conditionalFormatting>
  <conditionalFormatting sqref="GZ45">
    <cfRule type="expression" dxfId="2115" priority="17475">
      <formula>IF(GZ46=TRUE,TRUE,FALSE)</formula>
    </cfRule>
  </conditionalFormatting>
  <conditionalFormatting sqref="GZ47">
    <cfRule type="expression" dxfId="2114" priority="17379">
      <formula>IF(GZ48=TRUE,TRUE,FALSE)</formula>
    </cfRule>
  </conditionalFormatting>
  <conditionalFormatting sqref="GZ49">
    <cfRule type="expression" dxfId="2113" priority="16531">
      <formula>IF(GZ50=TRUE,TRUE,FALSE)</formula>
    </cfRule>
  </conditionalFormatting>
  <conditionalFormatting sqref="GZ51">
    <cfRule type="expression" dxfId="2112" priority="16435">
      <formula>IF(GZ52=TRUE,TRUE,FALSE)</formula>
    </cfRule>
  </conditionalFormatting>
  <conditionalFormatting sqref="GZ53">
    <cfRule type="expression" dxfId="2111" priority="15587">
      <formula>IF(GZ54=TRUE,TRUE,FALSE)</formula>
    </cfRule>
  </conditionalFormatting>
  <conditionalFormatting sqref="GZ55">
    <cfRule type="expression" dxfId="2110" priority="15491">
      <formula>IF(GZ56=TRUE,TRUE,FALSE)</formula>
    </cfRule>
  </conditionalFormatting>
  <conditionalFormatting sqref="GZ57">
    <cfRule type="expression" dxfId="2109" priority="14643">
      <formula>IF(GZ58=TRUE,TRUE,FALSE)</formula>
    </cfRule>
  </conditionalFormatting>
  <conditionalFormatting sqref="GZ59">
    <cfRule type="expression" dxfId="2108" priority="14547">
      <formula>IF(GZ60=TRUE,TRUE,FALSE)</formula>
    </cfRule>
  </conditionalFormatting>
  <conditionalFormatting sqref="GZ61">
    <cfRule type="expression" dxfId="2107" priority="13699">
      <formula>IF(GZ62=TRUE,TRUE,FALSE)</formula>
    </cfRule>
  </conditionalFormatting>
  <conditionalFormatting sqref="GZ63">
    <cfRule type="expression" dxfId="2106" priority="13603">
      <formula>IF(GZ64=TRUE,TRUE,FALSE)</formula>
    </cfRule>
  </conditionalFormatting>
  <conditionalFormatting sqref="GZ65">
    <cfRule type="expression" dxfId="2105" priority="12755">
      <formula>IF(GZ66=TRUE,TRUE,FALSE)</formula>
    </cfRule>
  </conditionalFormatting>
  <conditionalFormatting sqref="GZ67">
    <cfRule type="expression" dxfId="2104" priority="12659">
      <formula>IF(GZ68=TRUE,TRUE,FALSE)</formula>
    </cfRule>
  </conditionalFormatting>
  <conditionalFormatting sqref="GZ69">
    <cfRule type="expression" dxfId="2103" priority="11811">
      <formula>IF(GZ70=TRUE,TRUE,FALSE)</formula>
    </cfRule>
  </conditionalFormatting>
  <conditionalFormatting sqref="GZ71">
    <cfRule type="expression" dxfId="2102" priority="11715">
      <formula>IF(GZ72=TRUE,TRUE,FALSE)</formula>
    </cfRule>
  </conditionalFormatting>
  <conditionalFormatting sqref="GZ73">
    <cfRule type="expression" dxfId="2101" priority="10867">
      <formula>IF(GZ74=TRUE,TRUE,FALSE)</formula>
    </cfRule>
  </conditionalFormatting>
  <conditionalFormatting sqref="GZ75">
    <cfRule type="expression" dxfId="2100" priority="10771">
      <formula>IF(GZ76=TRUE,TRUE,FALSE)</formula>
    </cfRule>
  </conditionalFormatting>
  <conditionalFormatting sqref="GZ77">
    <cfRule type="expression" dxfId="2099" priority="9923">
      <formula>IF(GZ78=TRUE,TRUE,FALSE)</formula>
    </cfRule>
  </conditionalFormatting>
  <conditionalFormatting sqref="GZ79">
    <cfRule type="expression" dxfId="2098" priority="9827">
      <formula>IF(GZ80=TRUE,TRUE,FALSE)</formula>
    </cfRule>
  </conditionalFormatting>
  <conditionalFormatting sqref="GZ81">
    <cfRule type="expression" dxfId="2097" priority="8979">
      <formula>IF(GZ82=TRUE,TRUE,FALSE)</formula>
    </cfRule>
  </conditionalFormatting>
  <conditionalFormatting sqref="GZ83">
    <cfRule type="expression" dxfId="2096" priority="8883">
      <formula>IF(GZ84=TRUE,TRUE,FALSE)</formula>
    </cfRule>
  </conditionalFormatting>
  <conditionalFormatting sqref="GZ85">
    <cfRule type="expression" dxfId="2095" priority="8035">
      <formula>IF(GZ86=TRUE,TRUE,FALSE)</formula>
    </cfRule>
  </conditionalFormatting>
  <conditionalFormatting sqref="GZ87">
    <cfRule type="expression" dxfId="2094" priority="7939">
      <formula>IF(GZ88=TRUE,TRUE,FALSE)</formula>
    </cfRule>
  </conditionalFormatting>
  <conditionalFormatting sqref="GZ89">
    <cfRule type="expression" dxfId="2093" priority="7091">
      <formula>IF(GZ90=TRUE,TRUE,FALSE)</formula>
    </cfRule>
  </conditionalFormatting>
  <conditionalFormatting sqref="GZ91">
    <cfRule type="expression" dxfId="2092" priority="6994">
      <formula>IF(OR(GZ$39="S / VC-Lot",GZ$39="ST-Lot",GZ$39="PT1",GZ$39="PT2",GZ$39="SOP",GZ$39="SOP + 90 days"),TRUE,FALSE)</formula>
    </cfRule>
    <cfRule type="expression" dxfId="2091" priority="6995">
      <formula>IF(GZ92=TRUE,TRUE,FALSE)</formula>
    </cfRule>
  </conditionalFormatting>
  <conditionalFormatting sqref="GZ93">
    <cfRule type="expression" dxfId="2090" priority="6147">
      <formula>IF(GZ94=TRUE,TRUE,FALSE)</formula>
    </cfRule>
  </conditionalFormatting>
  <conditionalFormatting sqref="GZ95">
    <cfRule type="expression" dxfId="2089" priority="6051">
      <formula>IF(GZ96=TRUE,TRUE,FALSE)</formula>
    </cfRule>
    <cfRule type="expression" dxfId="2088" priority="6050">
      <formula>IF(OR(GZ$39="S / VC-Lot",GZ$39="ST-Lot",GZ$39="PT1",GZ$39="PT2",GZ$39="SOP",GZ$39="SOP + 90 days"),TRUE,FALSE)</formula>
    </cfRule>
  </conditionalFormatting>
  <conditionalFormatting sqref="GZ97">
    <cfRule type="expression" dxfId="2087" priority="5203">
      <formula>IF(GZ98=TRUE,TRUE,FALSE)</formula>
    </cfRule>
  </conditionalFormatting>
  <conditionalFormatting sqref="GZ99">
    <cfRule type="expression" dxfId="2086" priority="5107">
      <formula>IF(GZ100=TRUE,TRUE,FALSE)</formula>
    </cfRule>
    <cfRule type="expression" dxfId="2085" priority="5106">
      <formula>IF(OR(GZ$39="S / VC-Lot",GZ$39="ST-Lot",GZ$39="PT1",GZ$39="PT2",GZ$39="SOP",GZ$39="SOP + 90 days"),TRUE,FALSE)</formula>
    </cfRule>
  </conditionalFormatting>
  <conditionalFormatting sqref="GZ101">
    <cfRule type="expression" dxfId="2084" priority="4259">
      <formula>IF(GZ102=TRUE,TRUE,FALSE)</formula>
    </cfRule>
  </conditionalFormatting>
  <conditionalFormatting sqref="GZ103">
    <cfRule type="expression" dxfId="2083" priority="4162">
      <formula>IF(OR(GZ$39="S / VC-Lot",GZ$39="ST-Lot",GZ$39="PT1",GZ$39="PT2",GZ$39="SOP",GZ$39="SOP + 90 days"),TRUE,FALSE)</formula>
    </cfRule>
    <cfRule type="expression" dxfId="2082" priority="4163">
      <formula>IF(GZ104=TRUE,TRUE,FALSE)</formula>
    </cfRule>
  </conditionalFormatting>
  <conditionalFormatting sqref="GZ105">
    <cfRule type="expression" dxfId="2081" priority="3315">
      <formula>IF(GZ106=TRUE,TRUE,FALSE)</formula>
    </cfRule>
  </conditionalFormatting>
  <conditionalFormatting sqref="GZ107">
    <cfRule type="expression" dxfId="2080" priority="3218">
      <formula>IF(OR(GZ$39="S / VC-Lot",GZ$39="ST-Lot",GZ$39="PT1",GZ$39="PT2",GZ$39="SOP",GZ$39="SOP + 90 days"),TRUE,FALSE)</formula>
    </cfRule>
    <cfRule type="expression" dxfId="2079" priority="3219">
      <formula>IF(GZ108=TRUE,TRUE,FALSE)</formula>
    </cfRule>
  </conditionalFormatting>
  <conditionalFormatting sqref="GZ109">
    <cfRule type="expression" dxfId="2078" priority="2371">
      <formula>IF(GZ110=TRUE,TRUE,FALSE)</formula>
    </cfRule>
  </conditionalFormatting>
  <conditionalFormatting sqref="GZ111">
    <cfRule type="expression" dxfId="2077" priority="2275">
      <formula>IF(GZ112=TRUE,TRUE,FALSE)</formula>
    </cfRule>
    <cfRule type="expression" dxfId="2076" priority="2274">
      <formula>IF(OR(GZ$39="S / VC-Lot",GZ$39="ST-Lot",GZ$39="PT1",GZ$39="PT2",GZ$39="SOP",GZ$39="SOP + 90 days"),TRUE,FALSE)</formula>
    </cfRule>
  </conditionalFormatting>
  <conditionalFormatting sqref="GZ113">
    <cfRule type="expression" dxfId="2075" priority="851">
      <formula>IF(GZ114=TRUE,TRUE,FALSE)</formula>
    </cfRule>
  </conditionalFormatting>
  <conditionalFormatting sqref="GZ115">
    <cfRule type="expression" dxfId="2074" priority="755">
      <formula>IF(GZ116=TRUE,TRUE,FALSE)</formula>
    </cfRule>
    <cfRule type="expression" dxfId="2073" priority="754">
      <formula>IF(OR(GZ$39="S / VC-Lot",GZ$39="ST-Lot",GZ$39="PT1",GZ$39="PT2",GZ$39="SOP",GZ$39="SOP + 90 days"),TRUE,FALSE)</formula>
    </cfRule>
  </conditionalFormatting>
  <conditionalFormatting sqref="GZ117">
    <cfRule type="expression" dxfId="2072" priority="659">
      <formula>IF(GZ118=TRUE,TRUE,FALSE)</formula>
    </cfRule>
  </conditionalFormatting>
  <conditionalFormatting sqref="GZ119">
    <cfRule type="expression" dxfId="2071" priority="563">
      <formula>IF(GZ120=TRUE,TRUE,FALSE)</formula>
    </cfRule>
    <cfRule type="expression" dxfId="2070" priority="562">
      <formula>IF(OR(GZ$39="S / VC-Lot",GZ$39="ST-Lot",GZ$39="PT1",GZ$39="PT2",GZ$39="SOP",GZ$39="SOP + 90 days"),TRUE,FALSE)</formula>
    </cfRule>
  </conditionalFormatting>
  <conditionalFormatting sqref="HA45">
    <cfRule type="expression" dxfId="2069" priority="17473">
      <formula>IF(HA46=TRUE,TRUE,FALSE)</formula>
    </cfRule>
  </conditionalFormatting>
  <conditionalFormatting sqref="HA47">
    <cfRule type="expression" dxfId="2068" priority="17377">
      <formula>IF(HA48=TRUE,TRUE,FALSE)</formula>
    </cfRule>
  </conditionalFormatting>
  <conditionalFormatting sqref="HA49">
    <cfRule type="expression" dxfId="2067" priority="16529">
      <formula>IF(HA50=TRUE,TRUE,FALSE)</formula>
    </cfRule>
  </conditionalFormatting>
  <conditionalFormatting sqref="HA51">
    <cfRule type="expression" dxfId="2066" priority="16433">
      <formula>IF(HA52=TRUE,TRUE,FALSE)</formula>
    </cfRule>
  </conditionalFormatting>
  <conditionalFormatting sqref="HA53">
    <cfRule type="expression" dxfId="2065" priority="15585">
      <formula>IF(HA54=TRUE,TRUE,FALSE)</formula>
    </cfRule>
  </conditionalFormatting>
  <conditionalFormatting sqref="HA55">
    <cfRule type="expression" dxfId="2064" priority="15489">
      <formula>IF(HA56=TRUE,TRUE,FALSE)</formula>
    </cfRule>
  </conditionalFormatting>
  <conditionalFormatting sqref="HA57">
    <cfRule type="expression" dxfId="2063" priority="14641">
      <formula>IF(HA58=TRUE,TRUE,FALSE)</formula>
    </cfRule>
  </conditionalFormatting>
  <conditionalFormatting sqref="HA59">
    <cfRule type="expression" dxfId="2062" priority="14545">
      <formula>IF(HA60=TRUE,TRUE,FALSE)</formula>
    </cfRule>
  </conditionalFormatting>
  <conditionalFormatting sqref="HA61">
    <cfRule type="expression" dxfId="2061" priority="13697">
      <formula>IF(HA62=TRUE,TRUE,FALSE)</formula>
    </cfRule>
  </conditionalFormatting>
  <conditionalFormatting sqref="HA63">
    <cfRule type="expression" dxfId="2060" priority="13601">
      <formula>IF(HA64=TRUE,TRUE,FALSE)</formula>
    </cfRule>
  </conditionalFormatting>
  <conditionalFormatting sqref="HA65">
    <cfRule type="expression" dxfId="2059" priority="12753">
      <formula>IF(HA66=TRUE,TRUE,FALSE)</formula>
    </cfRule>
  </conditionalFormatting>
  <conditionalFormatting sqref="HA67">
    <cfRule type="expression" dxfId="2058" priority="12657">
      <formula>IF(HA68=TRUE,TRUE,FALSE)</formula>
    </cfRule>
  </conditionalFormatting>
  <conditionalFormatting sqref="HA69">
    <cfRule type="expression" dxfId="2057" priority="11809">
      <formula>IF(HA70=TRUE,TRUE,FALSE)</formula>
    </cfRule>
  </conditionalFormatting>
  <conditionalFormatting sqref="HA71">
    <cfRule type="expression" dxfId="2056" priority="11713">
      <formula>IF(HA72=TRUE,TRUE,FALSE)</formula>
    </cfRule>
  </conditionalFormatting>
  <conditionalFormatting sqref="HA73">
    <cfRule type="expression" dxfId="2055" priority="10865">
      <formula>IF(HA74=TRUE,TRUE,FALSE)</formula>
    </cfRule>
  </conditionalFormatting>
  <conditionalFormatting sqref="HA75">
    <cfRule type="expression" dxfId="2054" priority="10769">
      <formula>IF(HA76=TRUE,TRUE,FALSE)</formula>
    </cfRule>
  </conditionalFormatting>
  <conditionalFormatting sqref="HA77">
    <cfRule type="expression" dxfId="2053" priority="9921">
      <formula>IF(HA78=TRUE,TRUE,FALSE)</formula>
    </cfRule>
  </conditionalFormatting>
  <conditionalFormatting sqref="HA79">
    <cfRule type="expression" dxfId="2052" priority="9825">
      <formula>IF(HA80=TRUE,TRUE,FALSE)</formula>
    </cfRule>
  </conditionalFormatting>
  <conditionalFormatting sqref="HA81">
    <cfRule type="expression" dxfId="2051" priority="8977">
      <formula>IF(HA82=TRUE,TRUE,FALSE)</formula>
    </cfRule>
  </conditionalFormatting>
  <conditionalFormatting sqref="HA83">
    <cfRule type="expression" dxfId="2050" priority="8881">
      <formula>IF(HA84=TRUE,TRUE,FALSE)</formula>
    </cfRule>
  </conditionalFormatting>
  <conditionalFormatting sqref="HA85">
    <cfRule type="expression" dxfId="2049" priority="8033">
      <formula>IF(HA86=TRUE,TRUE,FALSE)</formula>
    </cfRule>
  </conditionalFormatting>
  <conditionalFormatting sqref="HA87">
    <cfRule type="expression" dxfId="2048" priority="7937">
      <formula>IF(HA88=TRUE,TRUE,FALSE)</formula>
    </cfRule>
  </conditionalFormatting>
  <conditionalFormatting sqref="HA89">
    <cfRule type="expression" dxfId="2047" priority="7089">
      <formula>IF(HA90=TRUE,TRUE,FALSE)</formula>
    </cfRule>
  </conditionalFormatting>
  <conditionalFormatting sqref="HA91">
    <cfRule type="expression" dxfId="2046" priority="6993">
      <formula>IF(HA92=TRUE,TRUE,FALSE)</formula>
    </cfRule>
    <cfRule type="expression" dxfId="2045" priority="6992">
      <formula>IF(OR(HA$39="S / VC-Lot",HA$39="ST-Lot",HA$39="PT1",HA$39="PT2",HA$39="SOP",HA$39="SOP + 90 days"),TRUE,FALSE)</formula>
    </cfRule>
  </conditionalFormatting>
  <conditionalFormatting sqref="HA93">
    <cfRule type="expression" dxfId="2044" priority="6145">
      <formula>IF(HA94=TRUE,TRUE,FALSE)</formula>
    </cfRule>
  </conditionalFormatting>
  <conditionalFormatting sqref="HA95">
    <cfRule type="expression" dxfId="2043" priority="6049">
      <formula>IF(HA96=TRUE,TRUE,FALSE)</formula>
    </cfRule>
    <cfRule type="expression" dxfId="2042" priority="6048">
      <formula>IF(OR(HA$39="S / VC-Lot",HA$39="ST-Lot",HA$39="PT1",HA$39="PT2",HA$39="SOP",HA$39="SOP + 90 days"),TRUE,FALSE)</formula>
    </cfRule>
  </conditionalFormatting>
  <conditionalFormatting sqref="HA97">
    <cfRule type="expression" dxfId="2041" priority="5201">
      <formula>IF(HA98=TRUE,TRUE,FALSE)</formula>
    </cfRule>
  </conditionalFormatting>
  <conditionalFormatting sqref="HA99">
    <cfRule type="expression" dxfId="2040" priority="5104">
      <formula>IF(OR(HA$39="S / VC-Lot",HA$39="ST-Lot",HA$39="PT1",HA$39="PT2",HA$39="SOP",HA$39="SOP + 90 days"),TRUE,FALSE)</formula>
    </cfRule>
    <cfRule type="expression" dxfId="2039" priority="5105">
      <formula>IF(HA100=TRUE,TRUE,FALSE)</formula>
    </cfRule>
  </conditionalFormatting>
  <conditionalFormatting sqref="HA101">
    <cfRule type="expression" dxfId="2038" priority="4257">
      <formula>IF(HA102=TRUE,TRUE,FALSE)</formula>
    </cfRule>
  </conditionalFormatting>
  <conditionalFormatting sqref="HA103">
    <cfRule type="expression" dxfId="2037" priority="4161">
      <formula>IF(HA104=TRUE,TRUE,FALSE)</formula>
    </cfRule>
    <cfRule type="expression" dxfId="2036" priority="4160">
      <formula>IF(OR(HA$39="S / VC-Lot",HA$39="ST-Lot",HA$39="PT1",HA$39="PT2",HA$39="SOP",HA$39="SOP + 90 days"),TRUE,FALSE)</formula>
    </cfRule>
  </conditionalFormatting>
  <conditionalFormatting sqref="HA105">
    <cfRule type="expression" dxfId="2035" priority="3313">
      <formula>IF(HA106=TRUE,TRUE,FALSE)</formula>
    </cfRule>
  </conditionalFormatting>
  <conditionalFormatting sqref="HA107">
    <cfRule type="expression" dxfId="2034" priority="3216">
      <formula>IF(OR(HA$39="S / VC-Lot",HA$39="ST-Lot",HA$39="PT1",HA$39="PT2",HA$39="SOP",HA$39="SOP + 90 days"),TRUE,FALSE)</formula>
    </cfRule>
    <cfRule type="expression" dxfId="2033" priority="3217">
      <formula>IF(HA108=TRUE,TRUE,FALSE)</formula>
    </cfRule>
  </conditionalFormatting>
  <conditionalFormatting sqref="HA109">
    <cfRule type="expression" dxfId="2032" priority="2369">
      <formula>IF(HA110=TRUE,TRUE,FALSE)</formula>
    </cfRule>
  </conditionalFormatting>
  <conditionalFormatting sqref="HA111">
    <cfRule type="expression" dxfId="2031" priority="2273">
      <formula>IF(HA112=TRUE,TRUE,FALSE)</formula>
    </cfRule>
    <cfRule type="expression" dxfId="2030" priority="2272">
      <formula>IF(OR(HA$39="S / VC-Lot",HA$39="ST-Lot",HA$39="PT1",HA$39="PT2",HA$39="SOP",HA$39="SOP + 90 days"),TRUE,FALSE)</formula>
    </cfRule>
  </conditionalFormatting>
  <conditionalFormatting sqref="HA113">
    <cfRule type="expression" dxfId="2029" priority="849">
      <formula>IF(HA114=TRUE,TRUE,FALSE)</formula>
    </cfRule>
  </conditionalFormatting>
  <conditionalFormatting sqref="HA115">
    <cfRule type="expression" dxfId="2028" priority="753">
      <formula>IF(HA116=TRUE,TRUE,FALSE)</formula>
    </cfRule>
    <cfRule type="expression" dxfId="2027" priority="752">
      <formula>IF(OR(HA$39="S / VC-Lot",HA$39="ST-Lot",HA$39="PT1",HA$39="PT2",HA$39="SOP",HA$39="SOP + 90 days"),TRUE,FALSE)</formula>
    </cfRule>
  </conditionalFormatting>
  <conditionalFormatting sqref="HA117">
    <cfRule type="expression" dxfId="2026" priority="657">
      <formula>IF(HA118=TRUE,TRUE,FALSE)</formula>
    </cfRule>
  </conditionalFormatting>
  <conditionalFormatting sqref="HA119">
    <cfRule type="expression" dxfId="2025" priority="561">
      <formula>IF(HA120=TRUE,TRUE,FALSE)</formula>
    </cfRule>
    <cfRule type="expression" dxfId="2024" priority="560">
      <formula>IF(OR(HA$39="S / VC-Lot",HA$39="ST-Lot",HA$39="PT1",HA$39="PT2",HA$39="SOP",HA$39="SOP + 90 days"),TRUE,FALSE)</formula>
    </cfRule>
  </conditionalFormatting>
  <conditionalFormatting sqref="HB45">
    <cfRule type="expression" dxfId="2023" priority="17375">
      <formula>IF(HB46=TRUE,TRUE,FALSE)</formula>
    </cfRule>
  </conditionalFormatting>
  <conditionalFormatting sqref="HB47">
    <cfRule type="expression" dxfId="2022" priority="17287">
      <formula>IF(HB48=TRUE,TRUE,FALSE)</formula>
    </cfRule>
  </conditionalFormatting>
  <conditionalFormatting sqref="HB49">
    <cfRule type="expression" dxfId="2021" priority="16431">
      <formula>IF(HB50=TRUE,TRUE,FALSE)</formula>
    </cfRule>
  </conditionalFormatting>
  <conditionalFormatting sqref="HB51">
    <cfRule type="expression" dxfId="2020" priority="16343">
      <formula>IF(HB52=TRUE,TRUE,FALSE)</formula>
    </cfRule>
  </conditionalFormatting>
  <conditionalFormatting sqref="HB53">
    <cfRule type="expression" dxfId="2019" priority="15487">
      <formula>IF(HB54=TRUE,TRUE,FALSE)</formula>
    </cfRule>
  </conditionalFormatting>
  <conditionalFormatting sqref="HB55">
    <cfRule type="expression" dxfId="2018" priority="15399">
      <formula>IF(HB56=TRUE,TRUE,FALSE)</formula>
    </cfRule>
  </conditionalFormatting>
  <conditionalFormatting sqref="HB57">
    <cfRule type="expression" dxfId="2017" priority="14543">
      <formula>IF(HB58=TRUE,TRUE,FALSE)</formula>
    </cfRule>
  </conditionalFormatting>
  <conditionalFormatting sqref="HB59">
    <cfRule type="expression" dxfId="2016" priority="14455">
      <formula>IF(HB60=TRUE,TRUE,FALSE)</formula>
    </cfRule>
  </conditionalFormatting>
  <conditionalFormatting sqref="HB61">
    <cfRule type="expression" dxfId="2015" priority="13599">
      <formula>IF(HB62=TRUE,TRUE,FALSE)</formula>
    </cfRule>
  </conditionalFormatting>
  <conditionalFormatting sqref="HB63">
    <cfRule type="expression" dxfId="2014" priority="13511">
      <formula>IF(HB64=TRUE,TRUE,FALSE)</formula>
    </cfRule>
  </conditionalFormatting>
  <conditionalFormatting sqref="HB65">
    <cfRule type="expression" dxfId="2013" priority="12655">
      <formula>IF(HB66=TRUE,TRUE,FALSE)</formula>
    </cfRule>
  </conditionalFormatting>
  <conditionalFormatting sqref="HB67">
    <cfRule type="expression" dxfId="2012" priority="12567">
      <formula>IF(HB68=TRUE,TRUE,FALSE)</formula>
    </cfRule>
  </conditionalFormatting>
  <conditionalFormatting sqref="HB69">
    <cfRule type="expression" dxfId="2011" priority="11711">
      <formula>IF(HB70=TRUE,TRUE,FALSE)</formula>
    </cfRule>
  </conditionalFormatting>
  <conditionalFormatting sqref="HB71">
    <cfRule type="expression" dxfId="2010" priority="11623">
      <formula>IF(HB72=TRUE,TRUE,FALSE)</formula>
    </cfRule>
  </conditionalFormatting>
  <conditionalFormatting sqref="HB73">
    <cfRule type="expression" dxfId="2009" priority="10767">
      <formula>IF(HB74=TRUE,TRUE,FALSE)</formula>
    </cfRule>
  </conditionalFormatting>
  <conditionalFormatting sqref="HB75">
    <cfRule type="expression" dxfId="2008" priority="10679">
      <formula>IF(HB76=TRUE,TRUE,FALSE)</formula>
    </cfRule>
  </conditionalFormatting>
  <conditionalFormatting sqref="HB77">
    <cfRule type="expression" dxfId="2007" priority="9823">
      <formula>IF(HB78=TRUE,TRUE,FALSE)</formula>
    </cfRule>
  </conditionalFormatting>
  <conditionalFormatting sqref="HB79">
    <cfRule type="expression" dxfId="2006" priority="9735">
      <formula>IF(HB80=TRUE,TRUE,FALSE)</formula>
    </cfRule>
  </conditionalFormatting>
  <conditionalFormatting sqref="HB81">
    <cfRule type="expression" dxfId="2005" priority="8879">
      <formula>IF(HB82=TRUE,TRUE,FALSE)</formula>
    </cfRule>
  </conditionalFormatting>
  <conditionalFormatting sqref="HB83">
    <cfRule type="expression" dxfId="2004" priority="8791">
      <formula>IF(HB84=TRUE,TRUE,FALSE)</formula>
    </cfRule>
  </conditionalFormatting>
  <conditionalFormatting sqref="HB85">
    <cfRule type="expression" dxfId="2003" priority="7935">
      <formula>IF(HB86=TRUE,TRUE,FALSE)</formula>
    </cfRule>
  </conditionalFormatting>
  <conditionalFormatting sqref="HB87">
    <cfRule type="expression" dxfId="2002" priority="7847">
      <formula>IF(HB88=TRUE,TRUE,FALSE)</formula>
    </cfRule>
  </conditionalFormatting>
  <conditionalFormatting sqref="HB89">
    <cfRule type="expression" dxfId="2001" priority="6991">
      <formula>IF(HB90=TRUE,TRUE,FALSE)</formula>
    </cfRule>
  </conditionalFormatting>
  <conditionalFormatting sqref="HB91">
    <cfRule type="expression" dxfId="2000" priority="6902">
      <formula>IF(OR(HB$39="S / VC-Lot",HB$39="ST-Lot",HB$39="PT1",HB$39="PT2",HB$39="SOP",HB$39="SOP + 90 days"),TRUE,FALSE)</formula>
    </cfRule>
    <cfRule type="expression" dxfId="1999" priority="6903">
      <formula>IF(HB92=TRUE,TRUE,FALSE)</formula>
    </cfRule>
  </conditionalFormatting>
  <conditionalFormatting sqref="HB93">
    <cfRule type="expression" dxfId="1998" priority="6047">
      <formula>IF(HB94=TRUE,TRUE,FALSE)</formula>
    </cfRule>
  </conditionalFormatting>
  <conditionalFormatting sqref="HB95">
    <cfRule type="expression" dxfId="1997" priority="5959">
      <formula>IF(HB96=TRUE,TRUE,FALSE)</formula>
    </cfRule>
    <cfRule type="expression" dxfId="1996" priority="5958">
      <formula>IF(OR(HB$39="S / VC-Lot",HB$39="ST-Lot",HB$39="PT1",HB$39="PT2",HB$39="SOP",HB$39="SOP + 90 days"),TRUE,FALSE)</formula>
    </cfRule>
  </conditionalFormatting>
  <conditionalFormatting sqref="HB97">
    <cfRule type="expression" dxfId="1995" priority="5103">
      <formula>IF(HB98=TRUE,TRUE,FALSE)</formula>
    </cfRule>
  </conditionalFormatting>
  <conditionalFormatting sqref="HB99">
    <cfRule type="expression" dxfId="1994" priority="5015">
      <formula>IF(HB100=TRUE,TRUE,FALSE)</formula>
    </cfRule>
    <cfRule type="expression" dxfId="1993" priority="5014">
      <formula>IF(OR(HB$39="S / VC-Lot",HB$39="ST-Lot",HB$39="PT1",HB$39="PT2",HB$39="SOP",HB$39="SOP + 90 days"),TRUE,FALSE)</formula>
    </cfRule>
  </conditionalFormatting>
  <conditionalFormatting sqref="HB101">
    <cfRule type="expression" dxfId="1992" priority="4159">
      <formula>IF(HB102=TRUE,TRUE,FALSE)</formula>
    </cfRule>
  </conditionalFormatting>
  <conditionalFormatting sqref="HB103">
    <cfRule type="expression" dxfId="1991" priority="4071">
      <formula>IF(HB104=TRUE,TRUE,FALSE)</formula>
    </cfRule>
    <cfRule type="expression" dxfId="1990" priority="4070">
      <formula>IF(OR(HB$39="S / VC-Lot",HB$39="ST-Lot",HB$39="PT1",HB$39="PT2",HB$39="SOP",HB$39="SOP + 90 days"),TRUE,FALSE)</formula>
    </cfRule>
  </conditionalFormatting>
  <conditionalFormatting sqref="HB105">
    <cfRule type="expression" dxfId="1989" priority="3215">
      <formula>IF(HB106=TRUE,TRUE,FALSE)</formula>
    </cfRule>
  </conditionalFormatting>
  <conditionalFormatting sqref="HB107">
    <cfRule type="expression" dxfId="1988" priority="3126">
      <formula>IF(OR(HB$39="S / VC-Lot",HB$39="ST-Lot",HB$39="PT1",HB$39="PT2",HB$39="SOP",HB$39="SOP + 90 days"),TRUE,FALSE)</formula>
    </cfRule>
    <cfRule type="expression" dxfId="1987" priority="3127">
      <formula>IF(HB108=TRUE,TRUE,FALSE)</formula>
    </cfRule>
  </conditionalFormatting>
  <conditionalFormatting sqref="HB109">
    <cfRule type="expression" dxfId="1986" priority="2271">
      <formula>IF(HB110=TRUE,TRUE,FALSE)</formula>
    </cfRule>
  </conditionalFormatting>
  <conditionalFormatting sqref="HB111">
    <cfRule type="expression" dxfId="1985" priority="2182">
      <formula>IF(OR(HB$39="S / VC-Lot",HB$39="ST-Lot",HB$39="PT1",HB$39="PT2",HB$39="SOP",HB$39="SOP + 90 days"),TRUE,FALSE)</formula>
    </cfRule>
    <cfRule type="expression" dxfId="1984" priority="2183">
      <formula>IF(HB112=TRUE,TRUE,FALSE)</formula>
    </cfRule>
  </conditionalFormatting>
  <conditionalFormatting sqref="HB113">
    <cfRule type="expression" dxfId="1983" priority="559">
      <formula>IF(HB114=TRUE,TRUE,FALSE)</formula>
    </cfRule>
  </conditionalFormatting>
  <conditionalFormatting sqref="HB115">
    <cfRule type="expression" dxfId="1982" priority="471">
      <formula>IF(HB116=TRUE,TRUE,FALSE)</formula>
    </cfRule>
    <cfRule type="expression" dxfId="1981" priority="470">
      <formula>IF(OR(HB$39="S / VC-Lot",HB$39="ST-Lot",HB$39="PT1",HB$39="PT2",HB$39="SOP",HB$39="SOP + 90 days"),TRUE,FALSE)</formula>
    </cfRule>
  </conditionalFormatting>
  <conditionalFormatting sqref="HB117">
    <cfRule type="expression" dxfId="1980" priority="383">
      <formula>IF(HB118=TRUE,TRUE,FALSE)</formula>
    </cfRule>
  </conditionalFormatting>
  <conditionalFormatting sqref="HB119">
    <cfRule type="expression" dxfId="1979" priority="294">
      <formula>IF(OR(HB$39="S / VC-Lot",HB$39="ST-Lot",HB$39="PT1",HB$39="PT2",HB$39="SOP",HB$39="SOP + 90 days"),TRUE,FALSE)</formula>
    </cfRule>
    <cfRule type="expression" dxfId="1978" priority="295">
      <formula>IF(HB120=TRUE,TRUE,FALSE)</formula>
    </cfRule>
  </conditionalFormatting>
  <conditionalFormatting sqref="HC45">
    <cfRule type="expression" dxfId="1977" priority="17373">
      <formula>IF(HC46=TRUE,TRUE,FALSE)</formula>
    </cfRule>
  </conditionalFormatting>
  <conditionalFormatting sqref="HC47">
    <cfRule type="expression" dxfId="1976" priority="17285">
      <formula>IF(HC48=TRUE,TRUE,FALSE)</formula>
    </cfRule>
  </conditionalFormatting>
  <conditionalFormatting sqref="HC49">
    <cfRule type="expression" dxfId="1975" priority="16429">
      <formula>IF(HC50=TRUE,TRUE,FALSE)</formula>
    </cfRule>
  </conditionalFormatting>
  <conditionalFormatting sqref="HC51">
    <cfRule type="expression" dxfId="1974" priority="16341">
      <formula>IF(HC52=TRUE,TRUE,FALSE)</formula>
    </cfRule>
  </conditionalFormatting>
  <conditionalFormatting sqref="HC53">
    <cfRule type="expression" dxfId="1973" priority="15485">
      <formula>IF(HC54=TRUE,TRUE,FALSE)</formula>
    </cfRule>
  </conditionalFormatting>
  <conditionalFormatting sqref="HC55">
    <cfRule type="expression" dxfId="1972" priority="15397">
      <formula>IF(HC56=TRUE,TRUE,FALSE)</formula>
    </cfRule>
  </conditionalFormatting>
  <conditionalFormatting sqref="HC57">
    <cfRule type="expression" dxfId="1971" priority="14541">
      <formula>IF(HC58=TRUE,TRUE,FALSE)</formula>
    </cfRule>
  </conditionalFormatting>
  <conditionalFormatting sqref="HC59">
    <cfRule type="expression" dxfId="1970" priority="14453">
      <formula>IF(HC60=TRUE,TRUE,FALSE)</formula>
    </cfRule>
  </conditionalFormatting>
  <conditionalFormatting sqref="HC61">
    <cfRule type="expression" dxfId="1969" priority="13597">
      <formula>IF(HC62=TRUE,TRUE,FALSE)</formula>
    </cfRule>
  </conditionalFormatting>
  <conditionalFormatting sqref="HC63">
    <cfRule type="expression" dxfId="1968" priority="13509">
      <formula>IF(HC64=TRUE,TRUE,FALSE)</formula>
    </cfRule>
  </conditionalFormatting>
  <conditionalFormatting sqref="HC65">
    <cfRule type="expression" dxfId="1967" priority="12653">
      <formula>IF(HC66=TRUE,TRUE,FALSE)</formula>
    </cfRule>
  </conditionalFormatting>
  <conditionalFormatting sqref="HC67">
    <cfRule type="expression" dxfId="1966" priority="12565">
      <formula>IF(HC68=TRUE,TRUE,FALSE)</formula>
    </cfRule>
  </conditionalFormatting>
  <conditionalFormatting sqref="HC69">
    <cfRule type="expression" dxfId="1965" priority="11709">
      <formula>IF(HC70=TRUE,TRUE,FALSE)</formula>
    </cfRule>
  </conditionalFormatting>
  <conditionalFormatting sqref="HC71">
    <cfRule type="expression" dxfId="1964" priority="11621">
      <formula>IF(HC72=TRUE,TRUE,FALSE)</formula>
    </cfRule>
  </conditionalFormatting>
  <conditionalFormatting sqref="HC73">
    <cfRule type="expression" dxfId="1963" priority="10765">
      <formula>IF(HC74=TRUE,TRUE,FALSE)</formula>
    </cfRule>
  </conditionalFormatting>
  <conditionalFormatting sqref="HC75">
    <cfRule type="expression" dxfId="1962" priority="10677">
      <formula>IF(HC76=TRUE,TRUE,FALSE)</formula>
    </cfRule>
  </conditionalFormatting>
  <conditionalFormatting sqref="HC77">
    <cfRule type="expression" dxfId="1961" priority="9821">
      <formula>IF(HC78=TRUE,TRUE,FALSE)</formula>
    </cfRule>
  </conditionalFormatting>
  <conditionalFormatting sqref="HC79">
    <cfRule type="expression" dxfId="1960" priority="9733">
      <formula>IF(HC80=TRUE,TRUE,FALSE)</formula>
    </cfRule>
  </conditionalFormatting>
  <conditionalFormatting sqref="HC81">
    <cfRule type="expression" dxfId="1959" priority="8877">
      <formula>IF(HC82=TRUE,TRUE,FALSE)</formula>
    </cfRule>
  </conditionalFormatting>
  <conditionalFormatting sqref="HC83">
    <cfRule type="expression" dxfId="1958" priority="8789">
      <formula>IF(HC84=TRUE,TRUE,FALSE)</formula>
    </cfRule>
  </conditionalFormatting>
  <conditionalFormatting sqref="HC85">
    <cfRule type="expression" dxfId="1957" priority="7933">
      <formula>IF(HC86=TRUE,TRUE,FALSE)</formula>
    </cfRule>
  </conditionalFormatting>
  <conditionalFormatting sqref="HC87">
    <cfRule type="expression" dxfId="1956" priority="7845">
      <formula>IF(HC88=TRUE,TRUE,FALSE)</formula>
    </cfRule>
  </conditionalFormatting>
  <conditionalFormatting sqref="HC89">
    <cfRule type="expression" dxfId="1955" priority="6989">
      <formula>IF(HC90=TRUE,TRUE,FALSE)</formula>
    </cfRule>
  </conditionalFormatting>
  <conditionalFormatting sqref="HC91">
    <cfRule type="expression" dxfId="1954" priority="6901">
      <formula>IF(HC92=TRUE,TRUE,FALSE)</formula>
    </cfRule>
    <cfRule type="expression" dxfId="1953" priority="6900">
      <formula>IF(OR(HC$39="S / VC-Lot",HC$39="ST-Lot",HC$39="PT1",HC$39="PT2",HC$39="SOP",HC$39="SOP + 90 days"),TRUE,FALSE)</formula>
    </cfRule>
  </conditionalFormatting>
  <conditionalFormatting sqref="HC93">
    <cfRule type="expression" dxfId="1952" priority="6045">
      <formula>IF(HC94=TRUE,TRUE,FALSE)</formula>
    </cfRule>
  </conditionalFormatting>
  <conditionalFormatting sqref="HC95">
    <cfRule type="expression" dxfId="1951" priority="5957">
      <formula>IF(HC96=TRUE,TRUE,FALSE)</formula>
    </cfRule>
    <cfRule type="expression" dxfId="1950" priority="5956">
      <formula>IF(OR(HC$39="S / VC-Lot",HC$39="ST-Lot",HC$39="PT1",HC$39="PT2",HC$39="SOP",HC$39="SOP + 90 days"),TRUE,FALSE)</formula>
    </cfRule>
  </conditionalFormatting>
  <conditionalFormatting sqref="HC97">
    <cfRule type="expression" dxfId="1949" priority="5101">
      <formula>IF(HC98=TRUE,TRUE,FALSE)</formula>
    </cfRule>
  </conditionalFormatting>
  <conditionalFormatting sqref="HC99">
    <cfRule type="expression" dxfId="1948" priority="5012">
      <formula>IF(OR(HC$39="S / VC-Lot",HC$39="ST-Lot",HC$39="PT1",HC$39="PT2",HC$39="SOP",HC$39="SOP + 90 days"),TRUE,FALSE)</formula>
    </cfRule>
    <cfRule type="expression" dxfId="1947" priority="5013">
      <formula>IF(HC100=TRUE,TRUE,FALSE)</formula>
    </cfRule>
  </conditionalFormatting>
  <conditionalFormatting sqref="HC101">
    <cfRule type="expression" dxfId="1946" priority="4157">
      <formula>IF(HC102=TRUE,TRUE,FALSE)</formula>
    </cfRule>
  </conditionalFormatting>
  <conditionalFormatting sqref="HC103">
    <cfRule type="expression" dxfId="1945" priority="4068">
      <formula>IF(OR(HC$39="S / VC-Lot",HC$39="ST-Lot",HC$39="PT1",HC$39="PT2",HC$39="SOP",HC$39="SOP + 90 days"),TRUE,FALSE)</formula>
    </cfRule>
    <cfRule type="expression" dxfId="1944" priority="4069">
      <formula>IF(HC104=TRUE,TRUE,FALSE)</formula>
    </cfRule>
  </conditionalFormatting>
  <conditionalFormatting sqref="HC105">
    <cfRule type="expression" dxfId="1943" priority="3213">
      <formula>IF(HC106=TRUE,TRUE,FALSE)</formula>
    </cfRule>
  </conditionalFormatting>
  <conditionalFormatting sqref="HC107">
    <cfRule type="expression" dxfId="1942" priority="3125">
      <formula>IF(HC108=TRUE,TRUE,FALSE)</formula>
    </cfRule>
    <cfRule type="expression" dxfId="1941" priority="3124">
      <formula>IF(OR(HC$39="S / VC-Lot",HC$39="ST-Lot",HC$39="PT1",HC$39="PT2",HC$39="SOP",HC$39="SOP + 90 days"),TRUE,FALSE)</formula>
    </cfRule>
  </conditionalFormatting>
  <conditionalFormatting sqref="HC109">
    <cfRule type="expression" dxfId="1940" priority="2269">
      <formula>IF(HC110=TRUE,TRUE,FALSE)</formula>
    </cfRule>
  </conditionalFormatting>
  <conditionalFormatting sqref="HC111">
    <cfRule type="expression" dxfId="1939" priority="2180">
      <formula>IF(OR(HC$39="S / VC-Lot",HC$39="ST-Lot",HC$39="PT1",HC$39="PT2",HC$39="SOP",HC$39="SOP + 90 days"),TRUE,FALSE)</formula>
    </cfRule>
    <cfRule type="expression" dxfId="1938" priority="2181">
      <formula>IF(HC112=TRUE,TRUE,FALSE)</formula>
    </cfRule>
  </conditionalFormatting>
  <conditionalFormatting sqref="HC113">
    <cfRule type="expression" dxfId="1937" priority="557">
      <formula>IF(HC114=TRUE,TRUE,FALSE)</formula>
    </cfRule>
  </conditionalFormatting>
  <conditionalFormatting sqref="HC115">
    <cfRule type="expression" dxfId="1936" priority="468">
      <formula>IF(OR(HC$39="S / VC-Lot",HC$39="ST-Lot",HC$39="PT1",HC$39="PT2",HC$39="SOP",HC$39="SOP + 90 days"),TRUE,FALSE)</formula>
    </cfRule>
    <cfRule type="expression" dxfId="1935" priority="469">
      <formula>IF(HC116=TRUE,TRUE,FALSE)</formula>
    </cfRule>
  </conditionalFormatting>
  <conditionalFormatting sqref="HC117">
    <cfRule type="expression" dxfId="1934" priority="381">
      <formula>IF(HC118=TRUE,TRUE,FALSE)</formula>
    </cfRule>
  </conditionalFormatting>
  <conditionalFormatting sqref="HC119">
    <cfRule type="expression" dxfId="1933" priority="292">
      <formula>IF(OR(HC$39="S / VC-Lot",HC$39="ST-Lot",HC$39="PT1",HC$39="PT2",HC$39="SOP",HC$39="SOP + 90 days"),TRUE,FALSE)</formula>
    </cfRule>
    <cfRule type="expression" dxfId="1932" priority="293">
      <formula>IF(HC120=TRUE,TRUE,FALSE)</formula>
    </cfRule>
  </conditionalFormatting>
  <conditionalFormatting sqref="HD45">
    <cfRule type="expression" dxfId="1931" priority="17371">
      <formula>IF(HD46=TRUE,TRUE,FALSE)</formula>
    </cfRule>
  </conditionalFormatting>
  <conditionalFormatting sqref="HD47">
    <cfRule type="expression" dxfId="1930" priority="17283">
      <formula>IF(HD48=TRUE,TRUE,FALSE)</formula>
    </cfRule>
  </conditionalFormatting>
  <conditionalFormatting sqref="HD49">
    <cfRule type="expression" dxfId="1929" priority="16427">
      <formula>IF(HD50=TRUE,TRUE,FALSE)</formula>
    </cfRule>
  </conditionalFormatting>
  <conditionalFormatting sqref="HD51">
    <cfRule type="expression" dxfId="1928" priority="16339">
      <formula>IF(HD52=TRUE,TRUE,FALSE)</formula>
    </cfRule>
  </conditionalFormatting>
  <conditionalFormatting sqref="HD53">
    <cfRule type="expression" dxfId="1927" priority="15483">
      <formula>IF(HD54=TRUE,TRUE,FALSE)</formula>
    </cfRule>
  </conditionalFormatting>
  <conditionalFormatting sqref="HD55">
    <cfRule type="expression" dxfId="1926" priority="15395">
      <formula>IF(HD56=TRUE,TRUE,FALSE)</formula>
    </cfRule>
  </conditionalFormatting>
  <conditionalFormatting sqref="HD57">
    <cfRule type="expression" dxfId="1925" priority="14539">
      <formula>IF(HD58=TRUE,TRUE,FALSE)</formula>
    </cfRule>
  </conditionalFormatting>
  <conditionalFormatting sqref="HD59">
    <cfRule type="expression" dxfId="1924" priority="14451">
      <formula>IF(HD60=TRUE,TRUE,FALSE)</formula>
    </cfRule>
  </conditionalFormatting>
  <conditionalFormatting sqref="HD61">
    <cfRule type="expression" dxfId="1923" priority="13595">
      <formula>IF(HD62=TRUE,TRUE,FALSE)</formula>
    </cfRule>
  </conditionalFormatting>
  <conditionalFormatting sqref="HD63">
    <cfRule type="expression" dxfId="1922" priority="13507">
      <formula>IF(HD64=TRUE,TRUE,FALSE)</formula>
    </cfRule>
  </conditionalFormatting>
  <conditionalFormatting sqref="HD65">
    <cfRule type="expression" dxfId="1921" priority="12651">
      <formula>IF(HD66=TRUE,TRUE,FALSE)</formula>
    </cfRule>
  </conditionalFormatting>
  <conditionalFormatting sqref="HD67">
    <cfRule type="expression" dxfId="1920" priority="12563">
      <formula>IF(HD68=TRUE,TRUE,FALSE)</formula>
    </cfRule>
  </conditionalFormatting>
  <conditionalFormatting sqref="HD69">
    <cfRule type="expression" dxfId="1919" priority="11707">
      <formula>IF(HD70=TRUE,TRUE,FALSE)</formula>
    </cfRule>
  </conditionalFormatting>
  <conditionalFormatting sqref="HD71">
    <cfRule type="expression" dxfId="1918" priority="11619">
      <formula>IF(HD72=TRUE,TRUE,FALSE)</formula>
    </cfRule>
  </conditionalFormatting>
  <conditionalFormatting sqref="HD73">
    <cfRule type="expression" dxfId="1917" priority="10763">
      <formula>IF(HD74=TRUE,TRUE,FALSE)</formula>
    </cfRule>
  </conditionalFormatting>
  <conditionalFormatting sqref="HD75">
    <cfRule type="expression" dxfId="1916" priority="10675">
      <formula>IF(HD76=TRUE,TRUE,FALSE)</formula>
    </cfRule>
  </conditionalFormatting>
  <conditionalFormatting sqref="HD77">
    <cfRule type="expression" dxfId="1915" priority="9819">
      <formula>IF(HD78=TRUE,TRUE,FALSE)</formula>
    </cfRule>
  </conditionalFormatting>
  <conditionalFormatting sqref="HD79">
    <cfRule type="expression" dxfId="1914" priority="9731">
      <formula>IF(HD80=TRUE,TRUE,FALSE)</formula>
    </cfRule>
  </conditionalFormatting>
  <conditionalFormatting sqref="HD81">
    <cfRule type="expression" dxfId="1913" priority="8875">
      <formula>IF(HD82=TRUE,TRUE,FALSE)</formula>
    </cfRule>
  </conditionalFormatting>
  <conditionalFormatting sqref="HD83">
    <cfRule type="expression" dxfId="1912" priority="8787">
      <formula>IF(HD84=TRUE,TRUE,FALSE)</formula>
    </cfRule>
  </conditionalFormatting>
  <conditionalFormatting sqref="HD85">
    <cfRule type="expression" dxfId="1911" priority="7931">
      <formula>IF(HD86=TRUE,TRUE,FALSE)</formula>
    </cfRule>
  </conditionalFormatting>
  <conditionalFormatting sqref="HD87">
    <cfRule type="expression" dxfId="1910" priority="7843">
      <formula>IF(HD88=TRUE,TRUE,FALSE)</formula>
    </cfRule>
  </conditionalFormatting>
  <conditionalFormatting sqref="HD89">
    <cfRule type="expression" dxfId="1909" priority="6987">
      <formula>IF(HD90=TRUE,TRUE,FALSE)</formula>
    </cfRule>
  </conditionalFormatting>
  <conditionalFormatting sqref="HD91">
    <cfRule type="expression" dxfId="1908" priority="6898">
      <formula>IF(OR(HD$39="S / VC-Lot",HD$39="ST-Lot",HD$39="PT1",HD$39="PT2",HD$39="SOP",HD$39="SOP + 90 days"),TRUE,FALSE)</formula>
    </cfRule>
    <cfRule type="expression" dxfId="1907" priority="6899">
      <formula>IF(HD92=TRUE,TRUE,FALSE)</formula>
    </cfRule>
  </conditionalFormatting>
  <conditionalFormatting sqref="HD93">
    <cfRule type="expression" dxfId="1906" priority="6043">
      <formula>IF(HD94=TRUE,TRUE,FALSE)</formula>
    </cfRule>
  </conditionalFormatting>
  <conditionalFormatting sqref="HD95">
    <cfRule type="expression" dxfId="1905" priority="5955">
      <formula>IF(HD96=TRUE,TRUE,FALSE)</formula>
    </cfRule>
    <cfRule type="expression" dxfId="1904" priority="5954">
      <formula>IF(OR(HD$39="S / VC-Lot",HD$39="ST-Lot",HD$39="PT1",HD$39="PT2",HD$39="SOP",HD$39="SOP + 90 days"),TRUE,FALSE)</formula>
    </cfRule>
  </conditionalFormatting>
  <conditionalFormatting sqref="HD97">
    <cfRule type="expression" dxfId="1903" priority="5099">
      <formula>IF(HD98=TRUE,TRUE,FALSE)</formula>
    </cfRule>
  </conditionalFormatting>
  <conditionalFormatting sqref="HD99">
    <cfRule type="expression" dxfId="1902" priority="5010">
      <formula>IF(OR(HD$39="S / VC-Lot",HD$39="ST-Lot",HD$39="PT1",HD$39="PT2",HD$39="SOP",HD$39="SOP + 90 days"),TRUE,FALSE)</formula>
    </cfRule>
    <cfRule type="expression" dxfId="1901" priority="5011">
      <formula>IF(HD100=TRUE,TRUE,FALSE)</formula>
    </cfRule>
  </conditionalFormatting>
  <conditionalFormatting sqref="HD101">
    <cfRule type="expression" dxfId="1900" priority="4155">
      <formula>IF(HD102=TRUE,TRUE,FALSE)</formula>
    </cfRule>
  </conditionalFormatting>
  <conditionalFormatting sqref="HD103">
    <cfRule type="expression" dxfId="1899" priority="4066">
      <formula>IF(OR(HD$39="S / VC-Lot",HD$39="ST-Lot",HD$39="PT1",HD$39="PT2",HD$39="SOP",HD$39="SOP + 90 days"),TRUE,FALSE)</formula>
    </cfRule>
    <cfRule type="expression" dxfId="1898" priority="4067">
      <formula>IF(HD104=TRUE,TRUE,FALSE)</formula>
    </cfRule>
  </conditionalFormatting>
  <conditionalFormatting sqref="HD105">
    <cfRule type="expression" dxfId="1897" priority="3211">
      <formula>IF(HD106=TRUE,TRUE,FALSE)</formula>
    </cfRule>
  </conditionalFormatting>
  <conditionalFormatting sqref="HD107">
    <cfRule type="expression" dxfId="1896" priority="3122">
      <formula>IF(OR(HD$39="S / VC-Lot",HD$39="ST-Lot",HD$39="PT1",HD$39="PT2",HD$39="SOP",HD$39="SOP + 90 days"),TRUE,FALSE)</formula>
    </cfRule>
    <cfRule type="expression" dxfId="1895" priority="3123">
      <formula>IF(HD108=TRUE,TRUE,FALSE)</formula>
    </cfRule>
  </conditionalFormatting>
  <conditionalFormatting sqref="HD109">
    <cfRule type="expression" dxfId="1894" priority="2267">
      <formula>IF(HD110=TRUE,TRUE,FALSE)</formula>
    </cfRule>
  </conditionalFormatting>
  <conditionalFormatting sqref="HD111">
    <cfRule type="expression" dxfId="1893" priority="2178">
      <formula>IF(OR(HD$39="S / VC-Lot",HD$39="ST-Lot",HD$39="PT1",HD$39="PT2",HD$39="SOP",HD$39="SOP + 90 days"),TRUE,FALSE)</formula>
    </cfRule>
    <cfRule type="expression" dxfId="1892" priority="2179">
      <formula>IF(HD112=TRUE,TRUE,FALSE)</formula>
    </cfRule>
  </conditionalFormatting>
  <conditionalFormatting sqref="HD113">
    <cfRule type="expression" dxfId="1891" priority="555">
      <formula>IF(HD114=TRUE,TRUE,FALSE)</formula>
    </cfRule>
  </conditionalFormatting>
  <conditionalFormatting sqref="HD115">
    <cfRule type="expression" dxfId="1890" priority="467">
      <formula>IF(HD116=TRUE,TRUE,FALSE)</formula>
    </cfRule>
    <cfRule type="expression" dxfId="1889" priority="466">
      <formula>IF(OR(HD$39="S / VC-Lot",HD$39="ST-Lot",HD$39="PT1",HD$39="PT2",HD$39="SOP",HD$39="SOP + 90 days"),TRUE,FALSE)</formula>
    </cfRule>
  </conditionalFormatting>
  <conditionalFormatting sqref="HD117">
    <cfRule type="expression" dxfId="1888" priority="379">
      <formula>IF(HD118=TRUE,TRUE,FALSE)</formula>
    </cfRule>
  </conditionalFormatting>
  <conditionalFormatting sqref="HD119">
    <cfRule type="expression" dxfId="1887" priority="290">
      <formula>IF(OR(HD$39="S / VC-Lot",HD$39="ST-Lot",HD$39="PT1",HD$39="PT2",HD$39="SOP",HD$39="SOP + 90 days"),TRUE,FALSE)</formula>
    </cfRule>
    <cfRule type="expression" dxfId="1886" priority="291">
      <formula>IF(HD120=TRUE,TRUE,FALSE)</formula>
    </cfRule>
  </conditionalFormatting>
  <conditionalFormatting sqref="HE45">
    <cfRule type="expression" dxfId="1885" priority="17369">
      <formula>IF(HE46=TRUE,TRUE,FALSE)</formula>
    </cfRule>
  </conditionalFormatting>
  <conditionalFormatting sqref="HE47">
    <cfRule type="expression" dxfId="1884" priority="17281">
      <formula>IF(HE48=TRUE,TRUE,FALSE)</formula>
    </cfRule>
  </conditionalFormatting>
  <conditionalFormatting sqref="HE49">
    <cfRule type="expression" dxfId="1883" priority="16425">
      <formula>IF(HE50=TRUE,TRUE,FALSE)</formula>
    </cfRule>
  </conditionalFormatting>
  <conditionalFormatting sqref="HE51">
    <cfRule type="expression" dxfId="1882" priority="16337">
      <formula>IF(HE52=TRUE,TRUE,FALSE)</formula>
    </cfRule>
  </conditionalFormatting>
  <conditionalFormatting sqref="HE53">
    <cfRule type="expression" dxfId="1881" priority="15481">
      <formula>IF(HE54=TRUE,TRUE,FALSE)</formula>
    </cfRule>
  </conditionalFormatting>
  <conditionalFormatting sqref="HE55">
    <cfRule type="expression" dxfId="1880" priority="15393">
      <formula>IF(HE56=TRUE,TRUE,FALSE)</formula>
    </cfRule>
  </conditionalFormatting>
  <conditionalFormatting sqref="HE57">
    <cfRule type="expression" dxfId="1879" priority="14537">
      <formula>IF(HE58=TRUE,TRUE,FALSE)</formula>
    </cfRule>
  </conditionalFormatting>
  <conditionalFormatting sqref="HE59">
    <cfRule type="expression" dxfId="1878" priority="14449">
      <formula>IF(HE60=TRUE,TRUE,FALSE)</formula>
    </cfRule>
  </conditionalFormatting>
  <conditionalFormatting sqref="HE61">
    <cfRule type="expression" dxfId="1877" priority="13593">
      <formula>IF(HE62=TRUE,TRUE,FALSE)</formula>
    </cfRule>
  </conditionalFormatting>
  <conditionalFormatting sqref="HE63">
    <cfRule type="expression" dxfId="1876" priority="13505">
      <formula>IF(HE64=TRUE,TRUE,FALSE)</formula>
    </cfRule>
  </conditionalFormatting>
  <conditionalFormatting sqref="HE65">
    <cfRule type="expression" dxfId="1875" priority="12649">
      <formula>IF(HE66=TRUE,TRUE,FALSE)</formula>
    </cfRule>
  </conditionalFormatting>
  <conditionalFormatting sqref="HE67">
    <cfRule type="expression" dxfId="1874" priority="12561">
      <formula>IF(HE68=TRUE,TRUE,FALSE)</formula>
    </cfRule>
  </conditionalFormatting>
  <conditionalFormatting sqref="HE69">
    <cfRule type="expression" dxfId="1873" priority="11705">
      <formula>IF(HE70=TRUE,TRUE,FALSE)</formula>
    </cfRule>
  </conditionalFormatting>
  <conditionalFormatting sqref="HE71">
    <cfRule type="expression" dxfId="1872" priority="11617">
      <formula>IF(HE72=TRUE,TRUE,FALSE)</formula>
    </cfRule>
  </conditionalFormatting>
  <conditionalFormatting sqref="HE73">
    <cfRule type="expression" dxfId="1871" priority="10761">
      <formula>IF(HE74=TRUE,TRUE,FALSE)</formula>
    </cfRule>
  </conditionalFormatting>
  <conditionalFormatting sqref="HE75">
    <cfRule type="expression" dxfId="1870" priority="10673">
      <formula>IF(HE76=TRUE,TRUE,FALSE)</formula>
    </cfRule>
  </conditionalFormatting>
  <conditionalFormatting sqref="HE77">
    <cfRule type="expression" dxfId="1869" priority="9817">
      <formula>IF(HE78=TRUE,TRUE,FALSE)</formula>
    </cfRule>
  </conditionalFormatting>
  <conditionalFormatting sqref="HE79">
    <cfRule type="expression" dxfId="1868" priority="9729">
      <formula>IF(HE80=TRUE,TRUE,FALSE)</formula>
    </cfRule>
  </conditionalFormatting>
  <conditionalFormatting sqref="HE81">
    <cfRule type="expression" dxfId="1867" priority="8873">
      <formula>IF(HE82=TRUE,TRUE,FALSE)</formula>
    </cfRule>
  </conditionalFormatting>
  <conditionalFormatting sqref="HE83">
    <cfRule type="expression" dxfId="1866" priority="8785">
      <formula>IF(HE84=TRUE,TRUE,FALSE)</formula>
    </cfRule>
  </conditionalFormatting>
  <conditionalFormatting sqref="HE85">
    <cfRule type="expression" dxfId="1865" priority="7929">
      <formula>IF(HE86=TRUE,TRUE,FALSE)</formula>
    </cfRule>
  </conditionalFormatting>
  <conditionalFormatting sqref="HE87">
    <cfRule type="expression" dxfId="1864" priority="7841">
      <formula>IF(HE88=TRUE,TRUE,FALSE)</formula>
    </cfRule>
  </conditionalFormatting>
  <conditionalFormatting sqref="HE89">
    <cfRule type="expression" dxfId="1863" priority="6985">
      <formula>IF(HE90=TRUE,TRUE,FALSE)</formula>
    </cfRule>
  </conditionalFormatting>
  <conditionalFormatting sqref="HE91">
    <cfRule type="expression" dxfId="1862" priority="6896">
      <formula>IF(OR(HE$39="S / VC-Lot",HE$39="ST-Lot",HE$39="PT1",HE$39="PT2",HE$39="SOP",HE$39="SOP + 90 days"),TRUE,FALSE)</formula>
    </cfRule>
    <cfRule type="expression" dxfId="1861" priority="6897">
      <formula>IF(HE92=TRUE,TRUE,FALSE)</formula>
    </cfRule>
  </conditionalFormatting>
  <conditionalFormatting sqref="HE93">
    <cfRule type="expression" dxfId="1860" priority="6041">
      <formula>IF(HE94=TRUE,TRUE,FALSE)</formula>
    </cfRule>
  </conditionalFormatting>
  <conditionalFormatting sqref="HE95">
    <cfRule type="expression" dxfId="1859" priority="5952">
      <formula>IF(OR(HE$39="S / VC-Lot",HE$39="ST-Lot",HE$39="PT1",HE$39="PT2",HE$39="SOP",HE$39="SOP + 90 days"),TRUE,FALSE)</formula>
    </cfRule>
    <cfRule type="expression" dxfId="1858" priority="5953">
      <formula>IF(HE96=TRUE,TRUE,FALSE)</formula>
    </cfRule>
  </conditionalFormatting>
  <conditionalFormatting sqref="HE97">
    <cfRule type="expression" dxfId="1857" priority="5097">
      <formula>IF(HE98=TRUE,TRUE,FALSE)</formula>
    </cfRule>
  </conditionalFormatting>
  <conditionalFormatting sqref="HE99">
    <cfRule type="expression" dxfId="1856" priority="5009">
      <formula>IF(HE100=TRUE,TRUE,FALSE)</formula>
    </cfRule>
    <cfRule type="expression" dxfId="1855" priority="5008">
      <formula>IF(OR(HE$39="S / VC-Lot",HE$39="ST-Lot",HE$39="PT1",HE$39="PT2",HE$39="SOP",HE$39="SOP + 90 days"),TRUE,FALSE)</formula>
    </cfRule>
  </conditionalFormatting>
  <conditionalFormatting sqref="HE101">
    <cfRule type="expression" dxfId="1854" priority="4153">
      <formula>IF(HE102=TRUE,TRUE,FALSE)</formula>
    </cfRule>
  </conditionalFormatting>
  <conditionalFormatting sqref="HE103">
    <cfRule type="expression" dxfId="1853" priority="4065">
      <formula>IF(HE104=TRUE,TRUE,FALSE)</formula>
    </cfRule>
    <cfRule type="expression" dxfId="1852" priority="4064">
      <formula>IF(OR(HE$39="S / VC-Lot",HE$39="ST-Lot",HE$39="PT1",HE$39="PT2",HE$39="SOP",HE$39="SOP + 90 days"),TRUE,FALSE)</formula>
    </cfRule>
  </conditionalFormatting>
  <conditionalFormatting sqref="HE105">
    <cfRule type="expression" dxfId="1851" priority="3209">
      <formula>IF(HE106=TRUE,TRUE,FALSE)</formula>
    </cfRule>
  </conditionalFormatting>
  <conditionalFormatting sqref="HE107">
    <cfRule type="expression" dxfId="1850" priority="3121">
      <formula>IF(HE108=TRUE,TRUE,FALSE)</formula>
    </cfRule>
    <cfRule type="expression" dxfId="1849" priority="3120">
      <formula>IF(OR(HE$39="S / VC-Lot",HE$39="ST-Lot",HE$39="PT1",HE$39="PT2",HE$39="SOP",HE$39="SOP + 90 days"),TRUE,FALSE)</formula>
    </cfRule>
  </conditionalFormatting>
  <conditionalFormatting sqref="HE109">
    <cfRule type="expression" dxfId="1848" priority="2265">
      <formula>IF(HE110=TRUE,TRUE,FALSE)</formula>
    </cfRule>
  </conditionalFormatting>
  <conditionalFormatting sqref="HE111">
    <cfRule type="expression" dxfId="1847" priority="2177">
      <formula>IF(HE112=TRUE,TRUE,FALSE)</formula>
    </cfRule>
    <cfRule type="expression" dxfId="1846" priority="2176">
      <formula>IF(OR(HE$39="S / VC-Lot",HE$39="ST-Lot",HE$39="PT1",HE$39="PT2",HE$39="SOP",HE$39="SOP + 90 days"),TRUE,FALSE)</formula>
    </cfRule>
  </conditionalFormatting>
  <conditionalFormatting sqref="HE113">
    <cfRule type="expression" dxfId="1845" priority="553">
      <formula>IF(HE114=TRUE,TRUE,FALSE)</formula>
    </cfRule>
  </conditionalFormatting>
  <conditionalFormatting sqref="HE115">
    <cfRule type="expression" dxfId="1844" priority="464">
      <formula>IF(OR(HE$39="S / VC-Lot",HE$39="ST-Lot",HE$39="PT1",HE$39="PT2",HE$39="SOP",HE$39="SOP + 90 days"),TRUE,FALSE)</formula>
    </cfRule>
    <cfRule type="expression" dxfId="1843" priority="465">
      <formula>IF(HE116=TRUE,TRUE,FALSE)</formula>
    </cfRule>
  </conditionalFormatting>
  <conditionalFormatting sqref="HE117">
    <cfRule type="expression" dxfId="1842" priority="377">
      <formula>IF(HE118=TRUE,TRUE,FALSE)</formula>
    </cfRule>
  </conditionalFormatting>
  <conditionalFormatting sqref="HE119">
    <cfRule type="expression" dxfId="1841" priority="288">
      <formula>IF(OR(HE$39="S / VC-Lot",HE$39="ST-Lot",HE$39="PT1",HE$39="PT2",HE$39="SOP",HE$39="SOP + 90 days"),TRUE,FALSE)</formula>
    </cfRule>
    <cfRule type="expression" dxfId="1840" priority="289">
      <formula>IF(HE120=TRUE,TRUE,FALSE)</formula>
    </cfRule>
  </conditionalFormatting>
  <conditionalFormatting sqref="HF45">
    <cfRule type="expression" dxfId="1839" priority="17367">
      <formula>IF(HF46=TRUE,TRUE,FALSE)</formula>
    </cfRule>
  </conditionalFormatting>
  <conditionalFormatting sqref="HF47">
    <cfRule type="expression" dxfId="1838" priority="17279">
      <formula>IF(HF48=TRUE,TRUE,FALSE)</formula>
    </cfRule>
  </conditionalFormatting>
  <conditionalFormatting sqref="HF49">
    <cfRule type="expression" dxfId="1837" priority="16423">
      <formula>IF(HF50=TRUE,TRUE,FALSE)</formula>
    </cfRule>
  </conditionalFormatting>
  <conditionalFormatting sqref="HF51">
    <cfRule type="expression" dxfId="1836" priority="16335">
      <formula>IF(HF52=TRUE,TRUE,FALSE)</formula>
    </cfRule>
  </conditionalFormatting>
  <conditionalFormatting sqref="HF53">
    <cfRule type="expression" dxfId="1835" priority="15479">
      <formula>IF(HF54=TRUE,TRUE,FALSE)</formula>
    </cfRule>
  </conditionalFormatting>
  <conditionalFormatting sqref="HF55">
    <cfRule type="expression" dxfId="1834" priority="15391">
      <formula>IF(HF56=TRUE,TRUE,FALSE)</formula>
    </cfRule>
  </conditionalFormatting>
  <conditionalFormatting sqref="HF57">
    <cfRule type="expression" dxfId="1833" priority="14535">
      <formula>IF(HF58=TRUE,TRUE,FALSE)</formula>
    </cfRule>
  </conditionalFormatting>
  <conditionalFormatting sqref="HF59">
    <cfRule type="expression" dxfId="1832" priority="14447">
      <formula>IF(HF60=TRUE,TRUE,FALSE)</formula>
    </cfRule>
  </conditionalFormatting>
  <conditionalFormatting sqref="HF61">
    <cfRule type="expression" dxfId="1831" priority="13591">
      <formula>IF(HF62=TRUE,TRUE,FALSE)</formula>
    </cfRule>
  </conditionalFormatting>
  <conditionalFormatting sqref="HF63">
    <cfRule type="expression" dxfId="1830" priority="13503">
      <formula>IF(HF64=TRUE,TRUE,FALSE)</formula>
    </cfRule>
  </conditionalFormatting>
  <conditionalFormatting sqref="HF65">
    <cfRule type="expression" dxfId="1829" priority="12647">
      <formula>IF(HF66=TRUE,TRUE,FALSE)</formula>
    </cfRule>
  </conditionalFormatting>
  <conditionalFormatting sqref="HF67">
    <cfRule type="expression" dxfId="1828" priority="12559">
      <formula>IF(HF68=TRUE,TRUE,FALSE)</formula>
    </cfRule>
  </conditionalFormatting>
  <conditionalFormatting sqref="HF69">
    <cfRule type="expression" dxfId="1827" priority="11703">
      <formula>IF(HF70=TRUE,TRUE,FALSE)</formula>
    </cfRule>
  </conditionalFormatting>
  <conditionalFormatting sqref="HF71">
    <cfRule type="expression" dxfId="1826" priority="11615">
      <formula>IF(HF72=TRUE,TRUE,FALSE)</formula>
    </cfRule>
  </conditionalFormatting>
  <conditionalFormatting sqref="HF73">
    <cfRule type="expression" dxfId="1825" priority="10759">
      <formula>IF(HF74=TRUE,TRUE,FALSE)</formula>
    </cfRule>
  </conditionalFormatting>
  <conditionalFormatting sqref="HF75">
    <cfRule type="expression" dxfId="1824" priority="10671">
      <formula>IF(HF76=TRUE,TRUE,FALSE)</formula>
    </cfRule>
  </conditionalFormatting>
  <conditionalFormatting sqref="HF77">
    <cfRule type="expression" dxfId="1823" priority="9815">
      <formula>IF(HF78=TRUE,TRUE,FALSE)</formula>
    </cfRule>
  </conditionalFormatting>
  <conditionalFormatting sqref="HF79">
    <cfRule type="expression" dxfId="1822" priority="9727">
      <formula>IF(HF80=TRUE,TRUE,FALSE)</formula>
    </cfRule>
  </conditionalFormatting>
  <conditionalFormatting sqref="HF81">
    <cfRule type="expression" dxfId="1821" priority="8871">
      <formula>IF(HF82=TRUE,TRUE,FALSE)</formula>
    </cfRule>
  </conditionalFormatting>
  <conditionalFormatting sqref="HF83">
    <cfRule type="expression" dxfId="1820" priority="8783">
      <formula>IF(HF84=TRUE,TRUE,FALSE)</formula>
    </cfRule>
  </conditionalFormatting>
  <conditionalFormatting sqref="HF85">
    <cfRule type="expression" dxfId="1819" priority="7927">
      <formula>IF(HF86=TRUE,TRUE,FALSE)</formula>
    </cfRule>
  </conditionalFormatting>
  <conditionalFormatting sqref="HF87">
    <cfRule type="expression" dxfId="1818" priority="7839">
      <formula>IF(HF88=TRUE,TRUE,FALSE)</formula>
    </cfRule>
  </conditionalFormatting>
  <conditionalFormatting sqref="HF89">
    <cfRule type="expression" dxfId="1817" priority="6983">
      <formula>IF(HF90=TRUE,TRUE,FALSE)</formula>
    </cfRule>
  </conditionalFormatting>
  <conditionalFormatting sqref="HF91">
    <cfRule type="expression" dxfId="1816" priority="6895">
      <formula>IF(HF92=TRUE,TRUE,FALSE)</formula>
    </cfRule>
    <cfRule type="expression" dxfId="1815" priority="6894">
      <formula>IF(OR(HF$39="S / VC-Lot",HF$39="ST-Lot",HF$39="PT1",HF$39="PT2",HF$39="SOP",HF$39="SOP + 90 days"),TRUE,FALSE)</formula>
    </cfRule>
  </conditionalFormatting>
  <conditionalFormatting sqref="HF93">
    <cfRule type="expression" dxfId="1814" priority="6039">
      <formula>IF(HF94=TRUE,TRUE,FALSE)</formula>
    </cfRule>
  </conditionalFormatting>
  <conditionalFormatting sqref="HF95">
    <cfRule type="expression" dxfId="1813" priority="5950">
      <formula>IF(OR(HF$39="S / VC-Lot",HF$39="ST-Lot",HF$39="PT1",HF$39="PT2",HF$39="SOP",HF$39="SOP + 90 days"),TRUE,FALSE)</formula>
    </cfRule>
    <cfRule type="expression" dxfId="1812" priority="5951">
      <formula>IF(HF96=TRUE,TRUE,FALSE)</formula>
    </cfRule>
  </conditionalFormatting>
  <conditionalFormatting sqref="HF97">
    <cfRule type="expression" dxfId="1811" priority="5095">
      <formula>IF(HF98=TRUE,TRUE,FALSE)</formula>
    </cfRule>
  </conditionalFormatting>
  <conditionalFormatting sqref="HF99">
    <cfRule type="expression" dxfId="1810" priority="5007">
      <formula>IF(HF100=TRUE,TRUE,FALSE)</formula>
    </cfRule>
    <cfRule type="expression" dxfId="1809" priority="5006">
      <formula>IF(OR(HF$39="S / VC-Lot",HF$39="ST-Lot",HF$39="PT1",HF$39="PT2",HF$39="SOP",HF$39="SOP + 90 days"),TRUE,FALSE)</formula>
    </cfRule>
  </conditionalFormatting>
  <conditionalFormatting sqref="HF101">
    <cfRule type="expression" dxfId="1808" priority="4151">
      <formula>IF(HF102=TRUE,TRUE,FALSE)</formula>
    </cfRule>
  </conditionalFormatting>
  <conditionalFormatting sqref="HF103">
    <cfRule type="expression" dxfId="1807" priority="4063">
      <formula>IF(HF104=TRUE,TRUE,FALSE)</formula>
    </cfRule>
    <cfRule type="expression" dxfId="1806" priority="4062">
      <formula>IF(OR(HF$39="S / VC-Lot",HF$39="ST-Lot",HF$39="PT1",HF$39="PT2",HF$39="SOP",HF$39="SOP + 90 days"),TRUE,FALSE)</formula>
    </cfRule>
  </conditionalFormatting>
  <conditionalFormatting sqref="HF105">
    <cfRule type="expression" dxfId="1805" priority="3207">
      <formula>IF(HF106=TRUE,TRUE,FALSE)</formula>
    </cfRule>
  </conditionalFormatting>
  <conditionalFormatting sqref="HF107">
    <cfRule type="expression" dxfId="1804" priority="3119">
      <formula>IF(HF108=TRUE,TRUE,FALSE)</formula>
    </cfRule>
    <cfRule type="expression" dxfId="1803" priority="3118">
      <formula>IF(OR(HF$39="S / VC-Lot",HF$39="ST-Lot",HF$39="PT1",HF$39="PT2",HF$39="SOP",HF$39="SOP + 90 days"),TRUE,FALSE)</formula>
    </cfRule>
  </conditionalFormatting>
  <conditionalFormatting sqref="HF109">
    <cfRule type="expression" dxfId="1802" priority="2263">
      <formula>IF(HF110=TRUE,TRUE,FALSE)</formula>
    </cfRule>
  </conditionalFormatting>
  <conditionalFormatting sqref="HF111">
    <cfRule type="expression" dxfId="1801" priority="2174">
      <formula>IF(OR(HF$39="S / VC-Lot",HF$39="ST-Lot",HF$39="PT1",HF$39="PT2",HF$39="SOP",HF$39="SOP + 90 days"),TRUE,FALSE)</formula>
    </cfRule>
    <cfRule type="expression" dxfId="1800" priority="2175">
      <formula>IF(HF112=TRUE,TRUE,FALSE)</formula>
    </cfRule>
  </conditionalFormatting>
  <conditionalFormatting sqref="HF113">
    <cfRule type="expression" dxfId="1799" priority="551">
      <formula>IF(HF114=TRUE,TRUE,FALSE)</formula>
    </cfRule>
  </conditionalFormatting>
  <conditionalFormatting sqref="HF115">
    <cfRule type="expression" dxfId="1798" priority="462">
      <formula>IF(OR(HF$39="S / VC-Lot",HF$39="ST-Lot",HF$39="PT1",HF$39="PT2",HF$39="SOP",HF$39="SOP + 90 days"),TRUE,FALSE)</formula>
    </cfRule>
    <cfRule type="expression" dxfId="1797" priority="463">
      <formula>IF(HF116=TRUE,TRUE,FALSE)</formula>
    </cfRule>
  </conditionalFormatting>
  <conditionalFormatting sqref="HF117">
    <cfRule type="expression" dxfId="1796" priority="375">
      <formula>IF(HF118=TRUE,TRUE,FALSE)</formula>
    </cfRule>
  </conditionalFormatting>
  <conditionalFormatting sqref="HF119">
    <cfRule type="expression" dxfId="1795" priority="286">
      <formula>IF(OR(HF$39="S / VC-Lot",HF$39="ST-Lot",HF$39="PT1",HF$39="PT2",HF$39="SOP",HF$39="SOP + 90 days"),TRUE,FALSE)</formula>
    </cfRule>
    <cfRule type="expression" dxfId="1794" priority="287">
      <formula>IF(HF120=TRUE,TRUE,FALSE)</formula>
    </cfRule>
  </conditionalFormatting>
  <conditionalFormatting sqref="HG45">
    <cfRule type="expression" dxfId="1793" priority="17365">
      <formula>IF(HG46=TRUE,TRUE,FALSE)</formula>
    </cfRule>
  </conditionalFormatting>
  <conditionalFormatting sqref="HG47">
    <cfRule type="expression" dxfId="1792" priority="17277">
      <formula>IF(HG48=TRUE,TRUE,FALSE)</formula>
    </cfRule>
  </conditionalFormatting>
  <conditionalFormatting sqref="HG49">
    <cfRule type="expression" dxfId="1791" priority="16421">
      <formula>IF(HG50=TRUE,TRUE,FALSE)</formula>
    </cfRule>
  </conditionalFormatting>
  <conditionalFormatting sqref="HG51">
    <cfRule type="expression" dxfId="1790" priority="16333">
      <formula>IF(HG52=TRUE,TRUE,FALSE)</formula>
    </cfRule>
  </conditionalFormatting>
  <conditionalFormatting sqref="HG53">
    <cfRule type="expression" dxfId="1789" priority="15477">
      <formula>IF(HG54=TRUE,TRUE,FALSE)</formula>
    </cfRule>
  </conditionalFormatting>
  <conditionalFormatting sqref="HG55">
    <cfRule type="expression" dxfId="1788" priority="15389">
      <formula>IF(HG56=TRUE,TRUE,FALSE)</formula>
    </cfRule>
  </conditionalFormatting>
  <conditionalFormatting sqref="HG57">
    <cfRule type="expression" dxfId="1787" priority="14533">
      <formula>IF(HG58=TRUE,TRUE,FALSE)</formula>
    </cfRule>
  </conditionalFormatting>
  <conditionalFormatting sqref="HG59">
    <cfRule type="expression" dxfId="1786" priority="14445">
      <formula>IF(HG60=TRUE,TRUE,FALSE)</formula>
    </cfRule>
  </conditionalFormatting>
  <conditionalFormatting sqref="HG61">
    <cfRule type="expression" dxfId="1785" priority="13589">
      <formula>IF(HG62=TRUE,TRUE,FALSE)</formula>
    </cfRule>
  </conditionalFormatting>
  <conditionalFormatting sqref="HG63">
    <cfRule type="expression" dxfId="1784" priority="13501">
      <formula>IF(HG64=TRUE,TRUE,FALSE)</formula>
    </cfRule>
  </conditionalFormatting>
  <conditionalFormatting sqref="HG65">
    <cfRule type="expression" dxfId="1783" priority="12645">
      <formula>IF(HG66=TRUE,TRUE,FALSE)</formula>
    </cfRule>
  </conditionalFormatting>
  <conditionalFormatting sqref="HG67">
    <cfRule type="expression" dxfId="1782" priority="12557">
      <formula>IF(HG68=TRUE,TRUE,FALSE)</formula>
    </cfRule>
  </conditionalFormatting>
  <conditionalFormatting sqref="HG69">
    <cfRule type="expression" dxfId="1781" priority="11701">
      <formula>IF(HG70=TRUE,TRUE,FALSE)</formula>
    </cfRule>
  </conditionalFormatting>
  <conditionalFormatting sqref="HG71">
    <cfRule type="expression" dxfId="1780" priority="11613">
      <formula>IF(HG72=TRUE,TRUE,FALSE)</formula>
    </cfRule>
  </conditionalFormatting>
  <conditionalFormatting sqref="HG73">
    <cfRule type="expression" dxfId="1779" priority="10757">
      <formula>IF(HG74=TRUE,TRUE,FALSE)</formula>
    </cfRule>
  </conditionalFormatting>
  <conditionalFormatting sqref="HG75">
    <cfRule type="expression" dxfId="1778" priority="10669">
      <formula>IF(HG76=TRUE,TRUE,FALSE)</formula>
    </cfRule>
  </conditionalFormatting>
  <conditionalFormatting sqref="HG77">
    <cfRule type="expression" dxfId="1777" priority="9813">
      <formula>IF(HG78=TRUE,TRUE,FALSE)</formula>
    </cfRule>
  </conditionalFormatting>
  <conditionalFormatting sqref="HG79">
    <cfRule type="expression" dxfId="1776" priority="9725">
      <formula>IF(HG80=TRUE,TRUE,FALSE)</formula>
    </cfRule>
  </conditionalFormatting>
  <conditionalFormatting sqref="HG81">
    <cfRule type="expression" dxfId="1775" priority="8869">
      <formula>IF(HG82=TRUE,TRUE,FALSE)</formula>
    </cfRule>
  </conditionalFormatting>
  <conditionalFormatting sqref="HG83">
    <cfRule type="expression" dxfId="1774" priority="8781">
      <formula>IF(HG84=TRUE,TRUE,FALSE)</formula>
    </cfRule>
  </conditionalFormatting>
  <conditionalFormatting sqref="HG85">
    <cfRule type="expression" dxfId="1773" priority="7925">
      <formula>IF(HG86=TRUE,TRUE,FALSE)</formula>
    </cfRule>
  </conditionalFormatting>
  <conditionalFormatting sqref="HG87">
    <cfRule type="expression" dxfId="1772" priority="7837">
      <formula>IF(HG88=TRUE,TRUE,FALSE)</formula>
    </cfRule>
  </conditionalFormatting>
  <conditionalFormatting sqref="HG89">
    <cfRule type="expression" dxfId="1771" priority="6981">
      <formula>IF(HG90=TRUE,TRUE,FALSE)</formula>
    </cfRule>
  </conditionalFormatting>
  <conditionalFormatting sqref="HG91">
    <cfRule type="expression" dxfId="1770" priority="6892">
      <formula>IF(OR(HG$39="S / VC-Lot",HG$39="ST-Lot",HG$39="PT1",HG$39="PT2",HG$39="SOP",HG$39="SOP + 90 days"),TRUE,FALSE)</formula>
    </cfRule>
    <cfRule type="expression" dxfId="1769" priority="6893">
      <formula>IF(HG92=TRUE,TRUE,FALSE)</formula>
    </cfRule>
  </conditionalFormatting>
  <conditionalFormatting sqref="HG93">
    <cfRule type="expression" dxfId="1768" priority="6037">
      <formula>IF(HG94=TRUE,TRUE,FALSE)</formula>
    </cfRule>
  </conditionalFormatting>
  <conditionalFormatting sqref="HG95">
    <cfRule type="expression" dxfId="1767" priority="5949">
      <formula>IF(HG96=TRUE,TRUE,FALSE)</formula>
    </cfRule>
    <cfRule type="expression" dxfId="1766" priority="5948">
      <formula>IF(OR(HG$39="S / VC-Lot",HG$39="ST-Lot",HG$39="PT1",HG$39="PT2",HG$39="SOP",HG$39="SOP + 90 days"),TRUE,FALSE)</formula>
    </cfRule>
  </conditionalFormatting>
  <conditionalFormatting sqref="HG97">
    <cfRule type="expression" dxfId="1765" priority="5093">
      <formula>IF(HG98=TRUE,TRUE,FALSE)</formula>
    </cfRule>
  </conditionalFormatting>
  <conditionalFormatting sqref="HG99">
    <cfRule type="expression" dxfId="1764" priority="5005">
      <formula>IF(HG100=TRUE,TRUE,FALSE)</formula>
    </cfRule>
    <cfRule type="expression" dxfId="1763" priority="5004">
      <formula>IF(OR(HG$39="S / VC-Lot",HG$39="ST-Lot",HG$39="PT1",HG$39="PT2",HG$39="SOP",HG$39="SOP + 90 days"),TRUE,FALSE)</formula>
    </cfRule>
  </conditionalFormatting>
  <conditionalFormatting sqref="HG101">
    <cfRule type="expression" dxfId="1762" priority="4149">
      <formula>IF(HG102=TRUE,TRUE,FALSE)</formula>
    </cfRule>
  </conditionalFormatting>
  <conditionalFormatting sqref="HG103">
    <cfRule type="expression" dxfId="1761" priority="4060">
      <formula>IF(OR(HG$39="S / VC-Lot",HG$39="ST-Lot",HG$39="PT1",HG$39="PT2",HG$39="SOP",HG$39="SOP + 90 days"),TRUE,FALSE)</formula>
    </cfRule>
    <cfRule type="expression" dxfId="1760" priority="4061">
      <formula>IF(HG104=TRUE,TRUE,FALSE)</formula>
    </cfRule>
  </conditionalFormatting>
  <conditionalFormatting sqref="HG105">
    <cfRule type="expression" dxfId="1759" priority="3205">
      <formula>IF(HG106=TRUE,TRUE,FALSE)</formula>
    </cfRule>
  </conditionalFormatting>
  <conditionalFormatting sqref="HG107">
    <cfRule type="expression" dxfId="1758" priority="3116">
      <formula>IF(OR(HG$39="S / VC-Lot",HG$39="ST-Lot",HG$39="PT1",HG$39="PT2",HG$39="SOP",HG$39="SOP + 90 days"),TRUE,FALSE)</formula>
    </cfRule>
    <cfRule type="expression" dxfId="1757" priority="3117">
      <formula>IF(HG108=TRUE,TRUE,FALSE)</formula>
    </cfRule>
  </conditionalFormatting>
  <conditionalFormatting sqref="HG109">
    <cfRule type="expression" dxfId="1756" priority="2261">
      <formula>IF(HG110=TRUE,TRUE,FALSE)</formula>
    </cfRule>
  </conditionalFormatting>
  <conditionalFormatting sqref="HG111">
    <cfRule type="expression" dxfId="1755" priority="2173">
      <formula>IF(HG112=TRUE,TRUE,FALSE)</formula>
    </cfRule>
    <cfRule type="expression" dxfId="1754" priority="2172">
      <formula>IF(OR(HG$39="S / VC-Lot",HG$39="ST-Lot",HG$39="PT1",HG$39="PT2",HG$39="SOP",HG$39="SOP + 90 days"),TRUE,FALSE)</formula>
    </cfRule>
  </conditionalFormatting>
  <conditionalFormatting sqref="HG113">
    <cfRule type="expression" dxfId="1753" priority="549">
      <formula>IF(HG114=TRUE,TRUE,FALSE)</formula>
    </cfRule>
  </conditionalFormatting>
  <conditionalFormatting sqref="HG115">
    <cfRule type="expression" dxfId="1752" priority="460">
      <formula>IF(OR(HG$39="S / VC-Lot",HG$39="ST-Lot",HG$39="PT1",HG$39="PT2",HG$39="SOP",HG$39="SOP + 90 days"),TRUE,FALSE)</formula>
    </cfRule>
    <cfRule type="expression" dxfId="1751" priority="461">
      <formula>IF(HG116=TRUE,TRUE,FALSE)</formula>
    </cfRule>
  </conditionalFormatting>
  <conditionalFormatting sqref="HG117">
    <cfRule type="expression" dxfId="1750" priority="373">
      <formula>IF(HG118=TRUE,TRUE,FALSE)</formula>
    </cfRule>
  </conditionalFormatting>
  <conditionalFormatting sqref="HG119">
    <cfRule type="expression" dxfId="1749" priority="284">
      <formula>IF(OR(HG$39="S / VC-Lot",HG$39="ST-Lot",HG$39="PT1",HG$39="PT2",HG$39="SOP",HG$39="SOP + 90 days"),TRUE,FALSE)</formula>
    </cfRule>
    <cfRule type="expression" dxfId="1748" priority="285">
      <formula>IF(HG120=TRUE,TRUE,FALSE)</formula>
    </cfRule>
  </conditionalFormatting>
  <conditionalFormatting sqref="HH45">
    <cfRule type="expression" dxfId="1747" priority="17363">
      <formula>IF(HH46=TRUE,TRUE,FALSE)</formula>
    </cfRule>
  </conditionalFormatting>
  <conditionalFormatting sqref="HH47">
    <cfRule type="expression" dxfId="1746" priority="17275">
      <formula>IF(HH48=TRUE,TRUE,FALSE)</formula>
    </cfRule>
  </conditionalFormatting>
  <conditionalFormatting sqref="HH49">
    <cfRule type="expression" dxfId="1745" priority="16419">
      <formula>IF(HH50=TRUE,TRUE,FALSE)</formula>
    </cfRule>
  </conditionalFormatting>
  <conditionalFormatting sqref="HH51">
    <cfRule type="expression" dxfId="1744" priority="16331">
      <formula>IF(HH52=TRUE,TRUE,FALSE)</formula>
    </cfRule>
  </conditionalFormatting>
  <conditionalFormatting sqref="HH53">
    <cfRule type="expression" dxfId="1743" priority="15475">
      <formula>IF(HH54=TRUE,TRUE,FALSE)</formula>
    </cfRule>
  </conditionalFormatting>
  <conditionalFormatting sqref="HH55">
    <cfRule type="expression" dxfId="1742" priority="15387">
      <formula>IF(HH56=TRUE,TRUE,FALSE)</formula>
    </cfRule>
  </conditionalFormatting>
  <conditionalFormatting sqref="HH57">
    <cfRule type="expression" dxfId="1741" priority="14531">
      <formula>IF(HH58=TRUE,TRUE,FALSE)</formula>
    </cfRule>
  </conditionalFormatting>
  <conditionalFormatting sqref="HH59">
    <cfRule type="expression" dxfId="1740" priority="14443">
      <formula>IF(HH60=TRUE,TRUE,FALSE)</formula>
    </cfRule>
  </conditionalFormatting>
  <conditionalFormatting sqref="HH61">
    <cfRule type="expression" dxfId="1739" priority="13587">
      <formula>IF(HH62=TRUE,TRUE,FALSE)</formula>
    </cfRule>
  </conditionalFormatting>
  <conditionalFormatting sqref="HH63">
    <cfRule type="expression" dxfId="1738" priority="13499">
      <formula>IF(HH64=TRUE,TRUE,FALSE)</formula>
    </cfRule>
  </conditionalFormatting>
  <conditionalFormatting sqref="HH65">
    <cfRule type="expression" dxfId="1737" priority="12643">
      <formula>IF(HH66=TRUE,TRUE,FALSE)</formula>
    </cfRule>
  </conditionalFormatting>
  <conditionalFormatting sqref="HH67">
    <cfRule type="expression" dxfId="1736" priority="12555">
      <formula>IF(HH68=TRUE,TRUE,FALSE)</formula>
    </cfRule>
  </conditionalFormatting>
  <conditionalFormatting sqref="HH69">
    <cfRule type="expression" dxfId="1735" priority="11699">
      <formula>IF(HH70=TRUE,TRUE,FALSE)</formula>
    </cfRule>
  </conditionalFormatting>
  <conditionalFormatting sqref="HH71">
    <cfRule type="expression" dxfId="1734" priority="11611">
      <formula>IF(HH72=TRUE,TRUE,FALSE)</formula>
    </cfRule>
  </conditionalFormatting>
  <conditionalFormatting sqref="HH73">
    <cfRule type="expression" dxfId="1733" priority="10755">
      <formula>IF(HH74=TRUE,TRUE,FALSE)</formula>
    </cfRule>
  </conditionalFormatting>
  <conditionalFormatting sqref="HH75">
    <cfRule type="expression" dxfId="1732" priority="10667">
      <formula>IF(HH76=TRUE,TRUE,FALSE)</formula>
    </cfRule>
  </conditionalFormatting>
  <conditionalFormatting sqref="HH77">
    <cfRule type="expression" dxfId="1731" priority="9811">
      <formula>IF(HH78=TRUE,TRUE,FALSE)</formula>
    </cfRule>
  </conditionalFormatting>
  <conditionalFormatting sqref="HH79">
    <cfRule type="expression" dxfId="1730" priority="9723">
      <formula>IF(HH80=TRUE,TRUE,FALSE)</formula>
    </cfRule>
  </conditionalFormatting>
  <conditionalFormatting sqref="HH81">
    <cfRule type="expression" dxfId="1729" priority="8867">
      <formula>IF(HH82=TRUE,TRUE,FALSE)</formula>
    </cfRule>
  </conditionalFormatting>
  <conditionalFormatting sqref="HH83">
    <cfRule type="expression" dxfId="1728" priority="8779">
      <formula>IF(HH84=TRUE,TRUE,FALSE)</formula>
    </cfRule>
  </conditionalFormatting>
  <conditionalFormatting sqref="HH85">
    <cfRule type="expression" dxfId="1727" priority="7923">
      <formula>IF(HH86=TRUE,TRUE,FALSE)</formula>
    </cfRule>
  </conditionalFormatting>
  <conditionalFormatting sqref="HH87">
    <cfRule type="expression" dxfId="1726" priority="7835">
      <formula>IF(HH88=TRUE,TRUE,FALSE)</formula>
    </cfRule>
  </conditionalFormatting>
  <conditionalFormatting sqref="HH89">
    <cfRule type="expression" dxfId="1725" priority="6979">
      <formula>IF(HH90=TRUE,TRUE,FALSE)</formula>
    </cfRule>
  </conditionalFormatting>
  <conditionalFormatting sqref="HH91">
    <cfRule type="expression" dxfId="1724" priority="6891">
      <formula>IF(HH92=TRUE,TRUE,FALSE)</formula>
    </cfRule>
    <cfRule type="expression" dxfId="1723" priority="6890">
      <formula>IF(OR(HH$39="S / VC-Lot",HH$39="ST-Lot",HH$39="PT1",HH$39="PT2",HH$39="SOP",HH$39="SOP + 90 days"),TRUE,FALSE)</formula>
    </cfRule>
  </conditionalFormatting>
  <conditionalFormatting sqref="HH93">
    <cfRule type="expression" dxfId="1722" priority="6035">
      <formula>IF(HH94=TRUE,TRUE,FALSE)</formula>
    </cfRule>
  </conditionalFormatting>
  <conditionalFormatting sqref="HH95">
    <cfRule type="expression" dxfId="1721" priority="5947">
      <formula>IF(HH96=TRUE,TRUE,FALSE)</formula>
    </cfRule>
    <cfRule type="expression" dxfId="1720" priority="5946">
      <formula>IF(OR(HH$39="S / VC-Lot",HH$39="ST-Lot",HH$39="PT1",HH$39="PT2",HH$39="SOP",HH$39="SOP + 90 days"),TRUE,FALSE)</formula>
    </cfRule>
  </conditionalFormatting>
  <conditionalFormatting sqref="HH97">
    <cfRule type="expression" dxfId="1719" priority="5091">
      <formula>IF(HH98=TRUE,TRUE,FALSE)</formula>
    </cfRule>
  </conditionalFormatting>
  <conditionalFormatting sqref="HH99">
    <cfRule type="expression" dxfId="1718" priority="5003">
      <formula>IF(HH100=TRUE,TRUE,FALSE)</formula>
    </cfRule>
    <cfRule type="expression" dxfId="1717" priority="5002">
      <formula>IF(OR(HH$39="S / VC-Lot",HH$39="ST-Lot",HH$39="PT1",HH$39="PT2",HH$39="SOP",HH$39="SOP + 90 days"),TRUE,FALSE)</formula>
    </cfRule>
  </conditionalFormatting>
  <conditionalFormatting sqref="HH101">
    <cfRule type="expression" dxfId="1716" priority="4147">
      <formula>IF(HH102=TRUE,TRUE,FALSE)</formula>
    </cfRule>
  </conditionalFormatting>
  <conditionalFormatting sqref="HH103">
    <cfRule type="expression" dxfId="1715" priority="4058">
      <formula>IF(OR(HH$39="S / VC-Lot",HH$39="ST-Lot",HH$39="PT1",HH$39="PT2",HH$39="SOP",HH$39="SOP + 90 days"),TRUE,FALSE)</formula>
    </cfRule>
    <cfRule type="expression" dxfId="1714" priority="4059">
      <formula>IF(HH104=TRUE,TRUE,FALSE)</formula>
    </cfRule>
  </conditionalFormatting>
  <conditionalFormatting sqref="HH105">
    <cfRule type="expression" dxfId="1713" priority="3203">
      <formula>IF(HH106=TRUE,TRUE,FALSE)</formula>
    </cfRule>
  </conditionalFormatting>
  <conditionalFormatting sqref="HH107">
    <cfRule type="expression" dxfId="1712" priority="3115">
      <formula>IF(HH108=TRUE,TRUE,FALSE)</formula>
    </cfRule>
    <cfRule type="expression" dxfId="1711" priority="3114">
      <formula>IF(OR(HH$39="S / VC-Lot",HH$39="ST-Lot",HH$39="PT1",HH$39="PT2",HH$39="SOP",HH$39="SOP + 90 days"),TRUE,FALSE)</formula>
    </cfRule>
  </conditionalFormatting>
  <conditionalFormatting sqref="HH109">
    <cfRule type="expression" dxfId="1710" priority="2259">
      <formula>IF(HH110=TRUE,TRUE,FALSE)</formula>
    </cfRule>
  </conditionalFormatting>
  <conditionalFormatting sqref="HH111">
    <cfRule type="expression" dxfId="1709" priority="2170">
      <formula>IF(OR(HH$39="S / VC-Lot",HH$39="ST-Lot",HH$39="PT1",HH$39="PT2",HH$39="SOP",HH$39="SOP + 90 days"),TRUE,FALSE)</formula>
    </cfRule>
    <cfRule type="expression" dxfId="1708" priority="2171">
      <formula>IF(HH112=TRUE,TRUE,FALSE)</formula>
    </cfRule>
  </conditionalFormatting>
  <conditionalFormatting sqref="HH113">
    <cfRule type="expression" dxfId="1707" priority="547">
      <formula>IF(HH114=TRUE,TRUE,FALSE)</formula>
    </cfRule>
  </conditionalFormatting>
  <conditionalFormatting sqref="HH115">
    <cfRule type="expression" dxfId="1706" priority="459">
      <formula>IF(HH116=TRUE,TRUE,FALSE)</formula>
    </cfRule>
    <cfRule type="expression" dxfId="1705" priority="458">
      <formula>IF(OR(HH$39="S / VC-Lot",HH$39="ST-Lot",HH$39="PT1",HH$39="PT2",HH$39="SOP",HH$39="SOP + 90 days"),TRUE,FALSE)</formula>
    </cfRule>
  </conditionalFormatting>
  <conditionalFormatting sqref="HH117">
    <cfRule type="expression" dxfId="1704" priority="371">
      <formula>IF(HH118=TRUE,TRUE,FALSE)</formula>
    </cfRule>
  </conditionalFormatting>
  <conditionalFormatting sqref="HH119">
    <cfRule type="expression" dxfId="1703" priority="283">
      <formula>IF(HH120=TRUE,TRUE,FALSE)</formula>
    </cfRule>
    <cfRule type="expression" dxfId="1702" priority="282">
      <formula>IF(OR(HH$39="S / VC-Lot",HH$39="ST-Lot",HH$39="PT1",HH$39="PT2",HH$39="SOP",HH$39="SOP + 90 days"),TRUE,FALSE)</formula>
    </cfRule>
  </conditionalFormatting>
  <conditionalFormatting sqref="HI45">
    <cfRule type="expression" dxfId="1701" priority="17361">
      <formula>IF(HI46=TRUE,TRUE,FALSE)</formula>
    </cfRule>
  </conditionalFormatting>
  <conditionalFormatting sqref="HI47">
    <cfRule type="expression" dxfId="1700" priority="17273">
      <formula>IF(HI48=TRUE,TRUE,FALSE)</formula>
    </cfRule>
  </conditionalFormatting>
  <conditionalFormatting sqref="HI49">
    <cfRule type="expression" dxfId="1699" priority="16417">
      <formula>IF(HI50=TRUE,TRUE,FALSE)</formula>
    </cfRule>
  </conditionalFormatting>
  <conditionalFormatting sqref="HI51">
    <cfRule type="expression" dxfId="1698" priority="16329">
      <formula>IF(HI52=TRUE,TRUE,FALSE)</formula>
    </cfRule>
  </conditionalFormatting>
  <conditionalFormatting sqref="HI53">
    <cfRule type="expression" dxfId="1697" priority="15473">
      <formula>IF(HI54=TRUE,TRUE,FALSE)</formula>
    </cfRule>
  </conditionalFormatting>
  <conditionalFormatting sqref="HI55">
    <cfRule type="expression" dxfId="1696" priority="15385">
      <formula>IF(HI56=TRUE,TRUE,FALSE)</formula>
    </cfRule>
  </conditionalFormatting>
  <conditionalFormatting sqref="HI57">
    <cfRule type="expression" dxfId="1695" priority="14529">
      <formula>IF(HI58=TRUE,TRUE,FALSE)</formula>
    </cfRule>
  </conditionalFormatting>
  <conditionalFormatting sqref="HI59">
    <cfRule type="expression" dxfId="1694" priority="14441">
      <formula>IF(HI60=TRUE,TRUE,FALSE)</formula>
    </cfRule>
  </conditionalFormatting>
  <conditionalFormatting sqref="HI61">
    <cfRule type="expression" dxfId="1693" priority="13585">
      <formula>IF(HI62=TRUE,TRUE,FALSE)</formula>
    </cfRule>
  </conditionalFormatting>
  <conditionalFormatting sqref="HI63">
    <cfRule type="expression" dxfId="1692" priority="13497">
      <formula>IF(HI64=TRUE,TRUE,FALSE)</formula>
    </cfRule>
  </conditionalFormatting>
  <conditionalFormatting sqref="HI65">
    <cfRule type="expression" dxfId="1691" priority="12641">
      <formula>IF(HI66=TRUE,TRUE,FALSE)</formula>
    </cfRule>
  </conditionalFormatting>
  <conditionalFormatting sqref="HI67">
    <cfRule type="expression" dxfId="1690" priority="12553">
      <formula>IF(HI68=TRUE,TRUE,FALSE)</formula>
    </cfRule>
  </conditionalFormatting>
  <conditionalFormatting sqref="HI69">
    <cfRule type="expression" dxfId="1689" priority="11697">
      <formula>IF(HI70=TRUE,TRUE,FALSE)</formula>
    </cfRule>
  </conditionalFormatting>
  <conditionalFormatting sqref="HI71">
    <cfRule type="expression" dxfId="1688" priority="11609">
      <formula>IF(HI72=TRUE,TRUE,FALSE)</formula>
    </cfRule>
  </conditionalFormatting>
  <conditionalFormatting sqref="HI73">
    <cfRule type="expression" dxfId="1687" priority="10753">
      <formula>IF(HI74=TRUE,TRUE,FALSE)</formula>
    </cfRule>
  </conditionalFormatting>
  <conditionalFormatting sqref="HI75">
    <cfRule type="expression" dxfId="1686" priority="10665">
      <formula>IF(HI76=TRUE,TRUE,FALSE)</formula>
    </cfRule>
  </conditionalFormatting>
  <conditionalFormatting sqref="HI77">
    <cfRule type="expression" dxfId="1685" priority="9809">
      <formula>IF(HI78=TRUE,TRUE,FALSE)</formula>
    </cfRule>
  </conditionalFormatting>
  <conditionalFormatting sqref="HI79">
    <cfRule type="expression" dxfId="1684" priority="9721">
      <formula>IF(HI80=TRUE,TRUE,FALSE)</formula>
    </cfRule>
  </conditionalFormatting>
  <conditionalFormatting sqref="HI81">
    <cfRule type="expression" dxfId="1683" priority="8865">
      <formula>IF(HI82=TRUE,TRUE,FALSE)</formula>
    </cfRule>
  </conditionalFormatting>
  <conditionalFormatting sqref="HI83">
    <cfRule type="expression" dxfId="1682" priority="8777">
      <formula>IF(HI84=TRUE,TRUE,FALSE)</formula>
    </cfRule>
  </conditionalFormatting>
  <conditionalFormatting sqref="HI85">
    <cfRule type="expression" dxfId="1681" priority="7921">
      <formula>IF(HI86=TRUE,TRUE,FALSE)</formula>
    </cfRule>
  </conditionalFormatting>
  <conditionalFormatting sqref="HI87">
    <cfRule type="expression" dxfId="1680" priority="7833">
      <formula>IF(HI88=TRUE,TRUE,FALSE)</formula>
    </cfRule>
  </conditionalFormatting>
  <conditionalFormatting sqref="HI89">
    <cfRule type="expression" dxfId="1679" priority="6977">
      <formula>IF(HI90=TRUE,TRUE,FALSE)</formula>
    </cfRule>
  </conditionalFormatting>
  <conditionalFormatting sqref="HI91">
    <cfRule type="expression" dxfId="1678" priority="6888">
      <formula>IF(OR(HI$39="S / VC-Lot",HI$39="ST-Lot",HI$39="PT1",HI$39="PT2",HI$39="SOP",HI$39="SOP + 90 days"),TRUE,FALSE)</formula>
    </cfRule>
    <cfRule type="expression" dxfId="1677" priority="6889">
      <formula>IF(HI92=TRUE,TRUE,FALSE)</formula>
    </cfRule>
  </conditionalFormatting>
  <conditionalFormatting sqref="HI93">
    <cfRule type="expression" dxfId="1676" priority="6033">
      <formula>IF(HI94=TRUE,TRUE,FALSE)</formula>
    </cfRule>
  </conditionalFormatting>
  <conditionalFormatting sqref="HI95">
    <cfRule type="expression" dxfId="1675" priority="5944">
      <formula>IF(OR(HI$39="S / VC-Lot",HI$39="ST-Lot",HI$39="PT1",HI$39="PT2",HI$39="SOP",HI$39="SOP + 90 days"),TRUE,FALSE)</formula>
    </cfRule>
    <cfRule type="expression" dxfId="1674" priority="5945">
      <formula>IF(HI96=TRUE,TRUE,FALSE)</formula>
    </cfRule>
  </conditionalFormatting>
  <conditionalFormatting sqref="HI97">
    <cfRule type="expression" dxfId="1673" priority="5089">
      <formula>IF(HI98=TRUE,TRUE,FALSE)</formula>
    </cfRule>
  </conditionalFormatting>
  <conditionalFormatting sqref="HI99">
    <cfRule type="expression" dxfId="1672" priority="5000">
      <formula>IF(OR(HI$39="S / VC-Lot",HI$39="ST-Lot",HI$39="PT1",HI$39="PT2",HI$39="SOP",HI$39="SOP + 90 days"),TRUE,FALSE)</formula>
    </cfRule>
    <cfRule type="expression" dxfId="1671" priority="5001">
      <formula>IF(HI100=TRUE,TRUE,FALSE)</formula>
    </cfRule>
  </conditionalFormatting>
  <conditionalFormatting sqref="HI101">
    <cfRule type="expression" dxfId="1670" priority="4145">
      <formula>IF(HI102=TRUE,TRUE,FALSE)</formula>
    </cfRule>
  </conditionalFormatting>
  <conditionalFormatting sqref="HI103">
    <cfRule type="expression" dxfId="1669" priority="4057">
      <formula>IF(HI104=TRUE,TRUE,FALSE)</formula>
    </cfRule>
    <cfRule type="expression" dxfId="1668" priority="4056">
      <formula>IF(OR(HI$39="S / VC-Lot",HI$39="ST-Lot",HI$39="PT1",HI$39="PT2",HI$39="SOP",HI$39="SOP + 90 days"),TRUE,FALSE)</formula>
    </cfRule>
  </conditionalFormatting>
  <conditionalFormatting sqref="HI105">
    <cfRule type="expression" dxfId="1667" priority="3201">
      <formula>IF(HI106=TRUE,TRUE,FALSE)</formula>
    </cfRule>
  </conditionalFormatting>
  <conditionalFormatting sqref="HI107">
    <cfRule type="expression" dxfId="1666" priority="3112">
      <formula>IF(OR(HI$39="S / VC-Lot",HI$39="ST-Lot",HI$39="PT1",HI$39="PT2",HI$39="SOP",HI$39="SOP + 90 days"),TRUE,FALSE)</formula>
    </cfRule>
    <cfRule type="expression" dxfId="1665" priority="3113">
      <formula>IF(HI108=TRUE,TRUE,FALSE)</formula>
    </cfRule>
  </conditionalFormatting>
  <conditionalFormatting sqref="HI109">
    <cfRule type="expression" dxfId="1664" priority="2257">
      <formula>IF(HI110=TRUE,TRUE,FALSE)</formula>
    </cfRule>
  </conditionalFormatting>
  <conditionalFormatting sqref="HI111">
    <cfRule type="expression" dxfId="1663" priority="2168">
      <formula>IF(OR(HI$39="S / VC-Lot",HI$39="ST-Lot",HI$39="PT1",HI$39="PT2",HI$39="SOP",HI$39="SOP + 90 days"),TRUE,FALSE)</formula>
    </cfRule>
    <cfRule type="expression" dxfId="1662" priority="2169">
      <formula>IF(HI112=TRUE,TRUE,FALSE)</formula>
    </cfRule>
  </conditionalFormatting>
  <conditionalFormatting sqref="HI113">
    <cfRule type="expression" dxfId="1661" priority="545">
      <formula>IF(HI114=TRUE,TRUE,FALSE)</formula>
    </cfRule>
  </conditionalFormatting>
  <conditionalFormatting sqref="HI115">
    <cfRule type="expression" dxfId="1660" priority="456">
      <formula>IF(OR(HI$39="S / VC-Lot",HI$39="ST-Lot",HI$39="PT1",HI$39="PT2",HI$39="SOP",HI$39="SOP + 90 days"),TRUE,FALSE)</formula>
    </cfRule>
    <cfRule type="expression" dxfId="1659" priority="457">
      <formula>IF(HI116=TRUE,TRUE,FALSE)</formula>
    </cfRule>
  </conditionalFormatting>
  <conditionalFormatting sqref="HI117">
    <cfRule type="expression" dxfId="1658" priority="369">
      <formula>IF(HI118=TRUE,TRUE,FALSE)</formula>
    </cfRule>
  </conditionalFormatting>
  <conditionalFormatting sqref="HI119">
    <cfRule type="expression" dxfId="1657" priority="281">
      <formula>IF(HI120=TRUE,TRUE,FALSE)</formula>
    </cfRule>
    <cfRule type="expression" dxfId="1656" priority="280">
      <formula>IF(OR(HI$39="S / VC-Lot",HI$39="ST-Lot",HI$39="PT1",HI$39="PT2",HI$39="SOP",HI$39="SOP + 90 days"),TRUE,FALSE)</formula>
    </cfRule>
  </conditionalFormatting>
  <conditionalFormatting sqref="HJ45">
    <cfRule type="expression" dxfId="1655" priority="17359">
      <formula>IF(HJ46=TRUE,TRUE,FALSE)</formula>
    </cfRule>
  </conditionalFormatting>
  <conditionalFormatting sqref="HJ47">
    <cfRule type="expression" dxfId="1654" priority="17271">
      <formula>IF(HJ48=TRUE,TRUE,FALSE)</formula>
    </cfRule>
  </conditionalFormatting>
  <conditionalFormatting sqref="HJ49">
    <cfRule type="expression" dxfId="1653" priority="16415">
      <formula>IF(HJ50=TRUE,TRUE,FALSE)</formula>
    </cfRule>
  </conditionalFormatting>
  <conditionalFormatting sqref="HJ51">
    <cfRule type="expression" dxfId="1652" priority="16327">
      <formula>IF(HJ52=TRUE,TRUE,FALSE)</formula>
    </cfRule>
  </conditionalFormatting>
  <conditionalFormatting sqref="HJ53">
    <cfRule type="expression" dxfId="1651" priority="15471">
      <formula>IF(HJ54=TRUE,TRUE,FALSE)</formula>
    </cfRule>
  </conditionalFormatting>
  <conditionalFormatting sqref="HJ55">
    <cfRule type="expression" dxfId="1650" priority="15383">
      <formula>IF(HJ56=TRUE,TRUE,FALSE)</formula>
    </cfRule>
  </conditionalFormatting>
  <conditionalFormatting sqref="HJ57">
    <cfRule type="expression" dxfId="1649" priority="14527">
      <formula>IF(HJ58=TRUE,TRUE,FALSE)</formula>
    </cfRule>
  </conditionalFormatting>
  <conditionalFormatting sqref="HJ59">
    <cfRule type="expression" dxfId="1648" priority="14439">
      <formula>IF(HJ60=TRUE,TRUE,FALSE)</formula>
    </cfRule>
  </conditionalFormatting>
  <conditionalFormatting sqref="HJ61">
    <cfRule type="expression" dxfId="1647" priority="13583">
      <formula>IF(HJ62=TRUE,TRUE,FALSE)</formula>
    </cfRule>
  </conditionalFormatting>
  <conditionalFormatting sqref="HJ63">
    <cfRule type="expression" dxfId="1646" priority="13495">
      <formula>IF(HJ64=TRUE,TRUE,FALSE)</formula>
    </cfRule>
  </conditionalFormatting>
  <conditionalFormatting sqref="HJ65">
    <cfRule type="expression" dxfId="1645" priority="12639">
      <formula>IF(HJ66=TRUE,TRUE,FALSE)</formula>
    </cfRule>
  </conditionalFormatting>
  <conditionalFormatting sqref="HJ67">
    <cfRule type="expression" dxfId="1644" priority="12551">
      <formula>IF(HJ68=TRUE,TRUE,FALSE)</formula>
    </cfRule>
  </conditionalFormatting>
  <conditionalFormatting sqref="HJ69">
    <cfRule type="expression" dxfId="1643" priority="11695">
      <formula>IF(HJ70=TRUE,TRUE,FALSE)</formula>
    </cfRule>
  </conditionalFormatting>
  <conditionalFormatting sqref="HJ71">
    <cfRule type="expression" dxfId="1642" priority="11607">
      <formula>IF(HJ72=TRUE,TRUE,FALSE)</formula>
    </cfRule>
  </conditionalFormatting>
  <conditionalFormatting sqref="HJ73">
    <cfRule type="expression" dxfId="1641" priority="10751">
      <formula>IF(HJ74=TRUE,TRUE,FALSE)</formula>
    </cfRule>
  </conditionalFormatting>
  <conditionalFormatting sqref="HJ75">
    <cfRule type="expression" dxfId="1640" priority="10663">
      <formula>IF(HJ76=TRUE,TRUE,FALSE)</formula>
    </cfRule>
  </conditionalFormatting>
  <conditionalFormatting sqref="HJ77">
    <cfRule type="expression" dxfId="1639" priority="9807">
      <formula>IF(HJ78=TRUE,TRUE,FALSE)</formula>
    </cfRule>
  </conditionalFormatting>
  <conditionalFormatting sqref="HJ79">
    <cfRule type="expression" dxfId="1638" priority="9719">
      <formula>IF(HJ80=TRUE,TRUE,FALSE)</formula>
    </cfRule>
  </conditionalFormatting>
  <conditionalFormatting sqref="HJ81">
    <cfRule type="expression" dxfId="1637" priority="8863">
      <formula>IF(HJ82=TRUE,TRUE,FALSE)</formula>
    </cfRule>
  </conditionalFormatting>
  <conditionalFormatting sqref="HJ83">
    <cfRule type="expression" dxfId="1636" priority="8775">
      <formula>IF(HJ84=TRUE,TRUE,FALSE)</formula>
    </cfRule>
  </conditionalFormatting>
  <conditionalFormatting sqref="HJ85">
    <cfRule type="expression" dxfId="1635" priority="7919">
      <formula>IF(HJ86=TRUE,TRUE,FALSE)</formula>
    </cfRule>
  </conditionalFormatting>
  <conditionalFormatting sqref="HJ87">
    <cfRule type="expression" dxfId="1634" priority="7831">
      <formula>IF(HJ88=TRUE,TRUE,FALSE)</formula>
    </cfRule>
  </conditionalFormatting>
  <conditionalFormatting sqref="HJ89">
    <cfRule type="expression" dxfId="1633" priority="6975">
      <formula>IF(HJ90=TRUE,TRUE,FALSE)</formula>
    </cfRule>
  </conditionalFormatting>
  <conditionalFormatting sqref="HJ91">
    <cfRule type="expression" dxfId="1632" priority="6886">
      <formula>IF(OR(HJ$39="S / VC-Lot",HJ$39="ST-Lot",HJ$39="PT1",HJ$39="PT2",HJ$39="SOP",HJ$39="SOP + 90 days"),TRUE,FALSE)</formula>
    </cfRule>
    <cfRule type="expression" dxfId="1631" priority="6887">
      <formula>IF(HJ92=TRUE,TRUE,FALSE)</formula>
    </cfRule>
  </conditionalFormatting>
  <conditionalFormatting sqref="HJ93">
    <cfRule type="expression" dxfId="1630" priority="6031">
      <formula>IF(HJ94=TRUE,TRUE,FALSE)</formula>
    </cfRule>
  </conditionalFormatting>
  <conditionalFormatting sqref="HJ95">
    <cfRule type="expression" dxfId="1629" priority="5943">
      <formula>IF(HJ96=TRUE,TRUE,FALSE)</formula>
    </cfRule>
    <cfRule type="expression" dxfId="1628" priority="5942">
      <formula>IF(OR(HJ$39="S / VC-Lot",HJ$39="ST-Lot",HJ$39="PT1",HJ$39="PT2",HJ$39="SOP",HJ$39="SOP + 90 days"),TRUE,FALSE)</formula>
    </cfRule>
  </conditionalFormatting>
  <conditionalFormatting sqref="HJ97">
    <cfRule type="expression" dxfId="1627" priority="5087">
      <formula>IF(HJ98=TRUE,TRUE,FALSE)</formula>
    </cfRule>
  </conditionalFormatting>
  <conditionalFormatting sqref="HJ99">
    <cfRule type="expression" dxfId="1626" priority="4999">
      <formula>IF(HJ100=TRUE,TRUE,FALSE)</formula>
    </cfRule>
    <cfRule type="expression" dxfId="1625" priority="4998">
      <formula>IF(OR(HJ$39="S / VC-Lot",HJ$39="ST-Lot",HJ$39="PT1",HJ$39="PT2",HJ$39="SOP",HJ$39="SOP + 90 days"),TRUE,FALSE)</formula>
    </cfRule>
  </conditionalFormatting>
  <conditionalFormatting sqref="HJ101">
    <cfRule type="expression" dxfId="1624" priority="4143">
      <formula>IF(HJ102=TRUE,TRUE,FALSE)</formula>
    </cfRule>
  </conditionalFormatting>
  <conditionalFormatting sqref="HJ103">
    <cfRule type="expression" dxfId="1623" priority="4055">
      <formula>IF(HJ104=TRUE,TRUE,FALSE)</formula>
    </cfRule>
    <cfRule type="expression" dxfId="1622" priority="4054">
      <formula>IF(OR(HJ$39="S / VC-Lot",HJ$39="ST-Lot",HJ$39="PT1",HJ$39="PT2",HJ$39="SOP",HJ$39="SOP + 90 days"),TRUE,FALSE)</formula>
    </cfRule>
  </conditionalFormatting>
  <conditionalFormatting sqref="HJ105">
    <cfRule type="expression" dxfId="1621" priority="3199">
      <formula>IF(HJ106=TRUE,TRUE,FALSE)</formula>
    </cfRule>
  </conditionalFormatting>
  <conditionalFormatting sqref="HJ107">
    <cfRule type="expression" dxfId="1620" priority="3110">
      <formula>IF(OR(HJ$39="S / VC-Lot",HJ$39="ST-Lot",HJ$39="PT1",HJ$39="PT2",HJ$39="SOP",HJ$39="SOP + 90 days"),TRUE,FALSE)</formula>
    </cfRule>
    <cfRule type="expression" dxfId="1619" priority="3111">
      <formula>IF(HJ108=TRUE,TRUE,FALSE)</formula>
    </cfRule>
  </conditionalFormatting>
  <conditionalFormatting sqref="HJ109">
    <cfRule type="expression" dxfId="1618" priority="2255">
      <formula>IF(HJ110=TRUE,TRUE,FALSE)</formula>
    </cfRule>
  </conditionalFormatting>
  <conditionalFormatting sqref="HJ111">
    <cfRule type="expression" dxfId="1617" priority="2166">
      <formula>IF(OR(HJ$39="S / VC-Lot",HJ$39="ST-Lot",HJ$39="PT1",HJ$39="PT2",HJ$39="SOP",HJ$39="SOP + 90 days"),TRUE,FALSE)</formula>
    </cfRule>
    <cfRule type="expression" dxfId="1616" priority="2167">
      <formula>IF(HJ112=TRUE,TRUE,FALSE)</formula>
    </cfRule>
  </conditionalFormatting>
  <conditionalFormatting sqref="HJ113">
    <cfRule type="expression" dxfId="1615" priority="543">
      <formula>IF(HJ114=TRUE,TRUE,FALSE)</formula>
    </cfRule>
  </conditionalFormatting>
  <conditionalFormatting sqref="HJ115">
    <cfRule type="expression" dxfId="1614" priority="454">
      <formula>IF(OR(HJ$39="S / VC-Lot",HJ$39="ST-Lot",HJ$39="PT1",HJ$39="PT2",HJ$39="SOP",HJ$39="SOP + 90 days"),TRUE,FALSE)</formula>
    </cfRule>
    <cfRule type="expression" dxfId="1613" priority="455">
      <formula>IF(HJ116=TRUE,TRUE,FALSE)</formula>
    </cfRule>
  </conditionalFormatting>
  <conditionalFormatting sqref="HJ117">
    <cfRule type="expression" dxfId="1612" priority="367">
      <formula>IF(HJ118=TRUE,TRUE,FALSE)</formula>
    </cfRule>
  </conditionalFormatting>
  <conditionalFormatting sqref="HJ119">
    <cfRule type="expression" dxfId="1611" priority="278">
      <formula>IF(OR(HJ$39="S / VC-Lot",HJ$39="ST-Lot",HJ$39="PT1",HJ$39="PT2",HJ$39="SOP",HJ$39="SOP + 90 days"),TRUE,FALSE)</formula>
    </cfRule>
    <cfRule type="expression" dxfId="1610" priority="279">
      <formula>IF(HJ120=TRUE,TRUE,FALSE)</formula>
    </cfRule>
  </conditionalFormatting>
  <conditionalFormatting sqref="HK45">
    <cfRule type="expression" dxfId="1609" priority="17357">
      <formula>IF(HK46=TRUE,TRUE,FALSE)</formula>
    </cfRule>
  </conditionalFormatting>
  <conditionalFormatting sqref="HK47">
    <cfRule type="expression" dxfId="1608" priority="17269">
      <formula>IF(HK48=TRUE,TRUE,FALSE)</formula>
    </cfRule>
  </conditionalFormatting>
  <conditionalFormatting sqref="HK49">
    <cfRule type="expression" dxfId="1607" priority="16413">
      <formula>IF(HK50=TRUE,TRUE,FALSE)</formula>
    </cfRule>
  </conditionalFormatting>
  <conditionalFormatting sqref="HK51">
    <cfRule type="expression" dxfId="1606" priority="16325">
      <formula>IF(HK52=TRUE,TRUE,FALSE)</formula>
    </cfRule>
  </conditionalFormatting>
  <conditionalFormatting sqref="HK53">
    <cfRule type="expression" dxfId="1605" priority="15469">
      <formula>IF(HK54=TRUE,TRUE,FALSE)</formula>
    </cfRule>
  </conditionalFormatting>
  <conditionalFormatting sqref="HK55">
    <cfRule type="expression" dxfId="1604" priority="15381">
      <formula>IF(HK56=TRUE,TRUE,FALSE)</formula>
    </cfRule>
  </conditionalFormatting>
  <conditionalFormatting sqref="HK57">
    <cfRule type="expression" dxfId="1603" priority="14525">
      <formula>IF(HK58=TRUE,TRUE,FALSE)</formula>
    </cfRule>
  </conditionalFormatting>
  <conditionalFormatting sqref="HK59">
    <cfRule type="expression" dxfId="1602" priority="14437">
      <formula>IF(HK60=TRUE,TRUE,FALSE)</formula>
    </cfRule>
  </conditionalFormatting>
  <conditionalFormatting sqref="HK61">
    <cfRule type="expression" dxfId="1601" priority="13581">
      <formula>IF(HK62=TRUE,TRUE,FALSE)</formula>
    </cfRule>
  </conditionalFormatting>
  <conditionalFormatting sqref="HK63">
    <cfRule type="expression" dxfId="1600" priority="13493">
      <formula>IF(HK64=TRUE,TRUE,FALSE)</formula>
    </cfRule>
  </conditionalFormatting>
  <conditionalFormatting sqref="HK65">
    <cfRule type="expression" dxfId="1599" priority="12637">
      <formula>IF(HK66=TRUE,TRUE,FALSE)</formula>
    </cfRule>
  </conditionalFormatting>
  <conditionalFormatting sqref="HK67">
    <cfRule type="expression" dxfId="1598" priority="12549">
      <formula>IF(HK68=TRUE,TRUE,FALSE)</formula>
    </cfRule>
  </conditionalFormatting>
  <conditionalFormatting sqref="HK69">
    <cfRule type="expression" dxfId="1597" priority="11693">
      <formula>IF(HK70=TRUE,TRUE,FALSE)</formula>
    </cfRule>
  </conditionalFormatting>
  <conditionalFormatting sqref="HK71">
    <cfRule type="expression" dxfId="1596" priority="11605">
      <formula>IF(HK72=TRUE,TRUE,FALSE)</formula>
    </cfRule>
  </conditionalFormatting>
  <conditionalFormatting sqref="HK73">
    <cfRule type="expression" dxfId="1595" priority="10749">
      <formula>IF(HK74=TRUE,TRUE,FALSE)</formula>
    </cfRule>
  </conditionalFormatting>
  <conditionalFormatting sqref="HK75">
    <cfRule type="expression" dxfId="1594" priority="10661">
      <formula>IF(HK76=TRUE,TRUE,FALSE)</formula>
    </cfRule>
  </conditionalFormatting>
  <conditionalFormatting sqref="HK77">
    <cfRule type="expression" dxfId="1593" priority="9805">
      <formula>IF(HK78=TRUE,TRUE,FALSE)</formula>
    </cfRule>
  </conditionalFormatting>
  <conditionalFormatting sqref="HK79">
    <cfRule type="expression" dxfId="1592" priority="9717">
      <formula>IF(HK80=TRUE,TRUE,FALSE)</formula>
    </cfRule>
  </conditionalFormatting>
  <conditionalFormatting sqref="HK81">
    <cfRule type="expression" dxfId="1591" priority="8861">
      <formula>IF(HK82=TRUE,TRUE,FALSE)</formula>
    </cfRule>
  </conditionalFormatting>
  <conditionalFormatting sqref="HK83">
    <cfRule type="expression" dxfId="1590" priority="8773">
      <formula>IF(HK84=TRUE,TRUE,FALSE)</formula>
    </cfRule>
  </conditionalFormatting>
  <conditionalFormatting sqref="HK85">
    <cfRule type="expression" dxfId="1589" priority="7917">
      <formula>IF(HK86=TRUE,TRUE,FALSE)</formula>
    </cfRule>
  </conditionalFormatting>
  <conditionalFormatting sqref="HK87">
    <cfRule type="expression" dxfId="1588" priority="7829">
      <formula>IF(HK88=TRUE,TRUE,FALSE)</formula>
    </cfRule>
  </conditionalFormatting>
  <conditionalFormatting sqref="HK89">
    <cfRule type="expression" dxfId="1587" priority="6973">
      <formula>IF(HK90=TRUE,TRUE,FALSE)</formula>
    </cfRule>
  </conditionalFormatting>
  <conditionalFormatting sqref="HK91">
    <cfRule type="expression" dxfId="1586" priority="6884">
      <formula>IF(OR(HK$39="S / VC-Lot",HK$39="ST-Lot",HK$39="PT1",HK$39="PT2",HK$39="SOP",HK$39="SOP + 90 days"),TRUE,FALSE)</formula>
    </cfRule>
    <cfRule type="expression" dxfId="1585" priority="6885">
      <formula>IF(HK92=TRUE,TRUE,FALSE)</formula>
    </cfRule>
  </conditionalFormatting>
  <conditionalFormatting sqref="HK93">
    <cfRule type="expression" dxfId="1584" priority="6029">
      <formula>IF(HK94=TRUE,TRUE,FALSE)</formula>
    </cfRule>
  </conditionalFormatting>
  <conditionalFormatting sqref="HK95">
    <cfRule type="expression" dxfId="1583" priority="5940">
      <formula>IF(OR(HK$39="S / VC-Lot",HK$39="ST-Lot",HK$39="PT1",HK$39="PT2",HK$39="SOP",HK$39="SOP + 90 days"),TRUE,FALSE)</formula>
    </cfRule>
    <cfRule type="expression" dxfId="1582" priority="5941">
      <formula>IF(HK96=TRUE,TRUE,FALSE)</formula>
    </cfRule>
  </conditionalFormatting>
  <conditionalFormatting sqref="HK97">
    <cfRule type="expression" dxfId="1581" priority="5085">
      <formula>IF(HK98=TRUE,TRUE,FALSE)</formula>
    </cfRule>
  </conditionalFormatting>
  <conditionalFormatting sqref="HK99">
    <cfRule type="expression" dxfId="1580" priority="4997">
      <formula>IF(HK100=TRUE,TRUE,FALSE)</formula>
    </cfRule>
    <cfRule type="expression" dxfId="1579" priority="4996">
      <formula>IF(OR(HK$39="S / VC-Lot",HK$39="ST-Lot",HK$39="PT1",HK$39="PT2",HK$39="SOP",HK$39="SOP + 90 days"),TRUE,FALSE)</formula>
    </cfRule>
  </conditionalFormatting>
  <conditionalFormatting sqref="HK101">
    <cfRule type="expression" dxfId="1578" priority="4141">
      <formula>IF(HK102=TRUE,TRUE,FALSE)</formula>
    </cfRule>
  </conditionalFormatting>
  <conditionalFormatting sqref="HK103">
    <cfRule type="expression" dxfId="1577" priority="4052">
      <formula>IF(OR(HK$39="S / VC-Lot",HK$39="ST-Lot",HK$39="PT1",HK$39="PT2",HK$39="SOP",HK$39="SOP + 90 days"),TRUE,FALSE)</formula>
    </cfRule>
    <cfRule type="expression" dxfId="1576" priority="4053">
      <formula>IF(HK104=TRUE,TRUE,FALSE)</formula>
    </cfRule>
  </conditionalFormatting>
  <conditionalFormatting sqref="HK105">
    <cfRule type="expression" dxfId="1575" priority="3197">
      <formula>IF(HK106=TRUE,TRUE,FALSE)</formula>
    </cfRule>
  </conditionalFormatting>
  <conditionalFormatting sqref="HK107">
    <cfRule type="expression" dxfId="1574" priority="3109">
      <formula>IF(HK108=TRUE,TRUE,FALSE)</formula>
    </cfRule>
    <cfRule type="expression" dxfId="1573" priority="3108">
      <formula>IF(OR(HK$39="S / VC-Lot",HK$39="ST-Lot",HK$39="PT1",HK$39="PT2",HK$39="SOP",HK$39="SOP + 90 days"),TRUE,FALSE)</formula>
    </cfRule>
  </conditionalFormatting>
  <conditionalFormatting sqref="HK109">
    <cfRule type="expression" dxfId="1572" priority="2253">
      <formula>IF(HK110=TRUE,TRUE,FALSE)</formula>
    </cfRule>
  </conditionalFormatting>
  <conditionalFormatting sqref="HK111">
    <cfRule type="expression" dxfId="1571" priority="2164">
      <formula>IF(OR(HK$39="S / VC-Lot",HK$39="ST-Lot",HK$39="PT1",HK$39="PT2",HK$39="SOP",HK$39="SOP + 90 days"),TRUE,FALSE)</formula>
    </cfRule>
    <cfRule type="expression" dxfId="1570" priority="2165">
      <formula>IF(HK112=TRUE,TRUE,FALSE)</formula>
    </cfRule>
  </conditionalFormatting>
  <conditionalFormatting sqref="HK113">
    <cfRule type="expression" dxfId="1569" priority="541">
      <formula>IF(HK114=TRUE,TRUE,FALSE)</formula>
    </cfRule>
  </conditionalFormatting>
  <conditionalFormatting sqref="HK115">
    <cfRule type="expression" dxfId="1568" priority="452">
      <formula>IF(OR(HK$39="S / VC-Lot",HK$39="ST-Lot",HK$39="PT1",HK$39="PT2",HK$39="SOP",HK$39="SOP + 90 days"),TRUE,FALSE)</formula>
    </cfRule>
    <cfRule type="expression" dxfId="1567" priority="453">
      <formula>IF(HK116=TRUE,TRUE,FALSE)</formula>
    </cfRule>
  </conditionalFormatting>
  <conditionalFormatting sqref="HK117">
    <cfRule type="expression" dxfId="1566" priority="365">
      <formula>IF(HK118=TRUE,TRUE,FALSE)</formula>
    </cfRule>
  </conditionalFormatting>
  <conditionalFormatting sqref="HK119">
    <cfRule type="expression" dxfId="1565" priority="277">
      <formula>IF(HK120=TRUE,TRUE,FALSE)</formula>
    </cfRule>
    <cfRule type="expression" dxfId="1564" priority="276">
      <formula>IF(OR(HK$39="S / VC-Lot",HK$39="ST-Lot",HK$39="PT1",HK$39="PT2",HK$39="SOP",HK$39="SOP + 90 days"),TRUE,FALSE)</formula>
    </cfRule>
  </conditionalFormatting>
  <conditionalFormatting sqref="HL45">
    <cfRule type="expression" dxfId="1563" priority="17355">
      <formula>IF(HL46=TRUE,TRUE,FALSE)</formula>
    </cfRule>
  </conditionalFormatting>
  <conditionalFormatting sqref="HL47">
    <cfRule type="expression" dxfId="1562" priority="17267">
      <formula>IF(HL48=TRUE,TRUE,FALSE)</formula>
    </cfRule>
  </conditionalFormatting>
  <conditionalFormatting sqref="HL49">
    <cfRule type="expression" dxfId="1561" priority="16411">
      <formula>IF(HL50=TRUE,TRUE,FALSE)</formula>
    </cfRule>
  </conditionalFormatting>
  <conditionalFormatting sqref="HL51">
    <cfRule type="expression" dxfId="1560" priority="16323">
      <formula>IF(HL52=TRUE,TRUE,FALSE)</formula>
    </cfRule>
  </conditionalFormatting>
  <conditionalFormatting sqref="HL53">
    <cfRule type="expression" dxfId="1559" priority="15467">
      <formula>IF(HL54=TRUE,TRUE,FALSE)</formula>
    </cfRule>
  </conditionalFormatting>
  <conditionalFormatting sqref="HL55">
    <cfRule type="expression" dxfId="1558" priority="15379">
      <formula>IF(HL56=TRUE,TRUE,FALSE)</formula>
    </cfRule>
  </conditionalFormatting>
  <conditionalFormatting sqref="HL57">
    <cfRule type="expression" dxfId="1557" priority="14523">
      <formula>IF(HL58=TRUE,TRUE,FALSE)</formula>
    </cfRule>
  </conditionalFormatting>
  <conditionalFormatting sqref="HL59">
    <cfRule type="expression" dxfId="1556" priority="14435">
      <formula>IF(HL60=TRUE,TRUE,FALSE)</formula>
    </cfRule>
  </conditionalFormatting>
  <conditionalFormatting sqref="HL61">
    <cfRule type="expression" dxfId="1555" priority="13579">
      <formula>IF(HL62=TRUE,TRUE,FALSE)</formula>
    </cfRule>
  </conditionalFormatting>
  <conditionalFormatting sqref="HL63">
    <cfRule type="expression" dxfId="1554" priority="13491">
      <formula>IF(HL64=TRUE,TRUE,FALSE)</formula>
    </cfRule>
  </conditionalFormatting>
  <conditionalFormatting sqref="HL65">
    <cfRule type="expression" dxfId="1553" priority="12635">
      <formula>IF(HL66=TRUE,TRUE,FALSE)</formula>
    </cfRule>
  </conditionalFormatting>
  <conditionalFormatting sqref="HL67">
    <cfRule type="expression" dxfId="1552" priority="12547">
      <formula>IF(HL68=TRUE,TRUE,FALSE)</formula>
    </cfRule>
  </conditionalFormatting>
  <conditionalFormatting sqref="HL69">
    <cfRule type="expression" dxfId="1551" priority="11691">
      <formula>IF(HL70=TRUE,TRUE,FALSE)</formula>
    </cfRule>
  </conditionalFormatting>
  <conditionalFormatting sqref="HL71">
    <cfRule type="expression" dxfId="1550" priority="11603">
      <formula>IF(HL72=TRUE,TRUE,FALSE)</formula>
    </cfRule>
  </conditionalFormatting>
  <conditionalFormatting sqref="HL73">
    <cfRule type="expression" dxfId="1549" priority="10747">
      <formula>IF(HL74=TRUE,TRUE,FALSE)</formula>
    </cfRule>
  </conditionalFormatting>
  <conditionalFormatting sqref="HL75">
    <cfRule type="expression" dxfId="1548" priority="10659">
      <formula>IF(HL76=TRUE,TRUE,FALSE)</formula>
    </cfRule>
  </conditionalFormatting>
  <conditionalFormatting sqref="HL77">
    <cfRule type="expression" dxfId="1547" priority="9803">
      <formula>IF(HL78=TRUE,TRUE,FALSE)</formula>
    </cfRule>
  </conditionalFormatting>
  <conditionalFormatting sqref="HL79">
    <cfRule type="expression" dxfId="1546" priority="9715">
      <formula>IF(HL80=TRUE,TRUE,FALSE)</formula>
    </cfRule>
  </conditionalFormatting>
  <conditionalFormatting sqref="HL81">
    <cfRule type="expression" dxfId="1545" priority="8859">
      <formula>IF(HL82=TRUE,TRUE,FALSE)</formula>
    </cfRule>
  </conditionalFormatting>
  <conditionalFormatting sqref="HL83">
    <cfRule type="expression" dxfId="1544" priority="8771">
      <formula>IF(HL84=TRUE,TRUE,FALSE)</formula>
    </cfRule>
  </conditionalFormatting>
  <conditionalFormatting sqref="HL85">
    <cfRule type="expression" dxfId="1543" priority="7915">
      <formula>IF(HL86=TRUE,TRUE,FALSE)</formula>
    </cfRule>
  </conditionalFormatting>
  <conditionalFormatting sqref="HL87">
    <cfRule type="expression" dxfId="1542" priority="7827">
      <formula>IF(HL88=TRUE,TRUE,FALSE)</formula>
    </cfRule>
  </conditionalFormatting>
  <conditionalFormatting sqref="HL89">
    <cfRule type="expression" dxfId="1541" priority="6971">
      <formula>IF(HL90=TRUE,TRUE,FALSE)</formula>
    </cfRule>
  </conditionalFormatting>
  <conditionalFormatting sqref="HL91">
    <cfRule type="expression" dxfId="1540" priority="6883">
      <formula>IF(HL92=TRUE,TRUE,FALSE)</formula>
    </cfRule>
    <cfRule type="expression" dxfId="1539" priority="6882">
      <formula>IF(OR(HL$39="S / VC-Lot",HL$39="ST-Lot",HL$39="PT1",HL$39="PT2",HL$39="SOP",HL$39="SOP + 90 days"),TRUE,FALSE)</formula>
    </cfRule>
  </conditionalFormatting>
  <conditionalFormatting sqref="HL93">
    <cfRule type="expression" dxfId="1538" priority="6027">
      <formula>IF(HL94=TRUE,TRUE,FALSE)</formula>
    </cfRule>
  </conditionalFormatting>
  <conditionalFormatting sqref="HL95">
    <cfRule type="expression" dxfId="1537" priority="5939">
      <formula>IF(HL96=TRUE,TRUE,FALSE)</formula>
    </cfRule>
    <cfRule type="expression" dxfId="1536" priority="5938">
      <formula>IF(OR(HL$39="S / VC-Lot",HL$39="ST-Lot",HL$39="PT1",HL$39="PT2",HL$39="SOP",HL$39="SOP + 90 days"),TRUE,FALSE)</formula>
    </cfRule>
  </conditionalFormatting>
  <conditionalFormatting sqref="HL97">
    <cfRule type="expression" dxfId="1535" priority="5083">
      <formula>IF(HL98=TRUE,TRUE,FALSE)</formula>
    </cfRule>
  </conditionalFormatting>
  <conditionalFormatting sqref="HL99">
    <cfRule type="expression" dxfId="1534" priority="4994">
      <formula>IF(OR(HL$39="S / VC-Lot",HL$39="ST-Lot",HL$39="PT1",HL$39="PT2",HL$39="SOP",HL$39="SOP + 90 days"),TRUE,FALSE)</formula>
    </cfRule>
    <cfRule type="expression" dxfId="1533" priority="4995">
      <formula>IF(HL100=TRUE,TRUE,FALSE)</formula>
    </cfRule>
  </conditionalFormatting>
  <conditionalFormatting sqref="HL101">
    <cfRule type="expression" dxfId="1532" priority="4139">
      <formula>IF(HL102=TRUE,TRUE,FALSE)</formula>
    </cfRule>
  </conditionalFormatting>
  <conditionalFormatting sqref="HL103">
    <cfRule type="expression" dxfId="1531" priority="4050">
      <formula>IF(OR(HL$39="S / VC-Lot",HL$39="ST-Lot",HL$39="PT1",HL$39="PT2",HL$39="SOP",HL$39="SOP + 90 days"),TRUE,FALSE)</formula>
    </cfRule>
    <cfRule type="expression" dxfId="1530" priority="4051">
      <formula>IF(HL104=TRUE,TRUE,FALSE)</formula>
    </cfRule>
  </conditionalFormatting>
  <conditionalFormatting sqref="HL105">
    <cfRule type="expression" dxfId="1529" priority="3195">
      <formula>IF(HL106=TRUE,TRUE,FALSE)</formula>
    </cfRule>
  </conditionalFormatting>
  <conditionalFormatting sqref="HL107">
    <cfRule type="expression" dxfId="1528" priority="3106">
      <formula>IF(OR(HL$39="S / VC-Lot",HL$39="ST-Lot",HL$39="PT1",HL$39="PT2",HL$39="SOP",HL$39="SOP + 90 days"),TRUE,FALSE)</formula>
    </cfRule>
    <cfRule type="expression" dxfId="1527" priority="3107">
      <formula>IF(HL108=TRUE,TRUE,FALSE)</formula>
    </cfRule>
  </conditionalFormatting>
  <conditionalFormatting sqref="HL109">
    <cfRule type="expression" dxfId="1526" priority="2251">
      <formula>IF(HL110=TRUE,TRUE,FALSE)</formula>
    </cfRule>
  </conditionalFormatting>
  <conditionalFormatting sqref="HL111">
    <cfRule type="expression" dxfId="1525" priority="2162">
      <formula>IF(OR(HL$39="S / VC-Lot",HL$39="ST-Lot",HL$39="PT1",HL$39="PT2",HL$39="SOP",HL$39="SOP + 90 days"),TRUE,FALSE)</formula>
    </cfRule>
    <cfRule type="expression" dxfId="1524" priority="2163">
      <formula>IF(HL112=TRUE,TRUE,FALSE)</formula>
    </cfRule>
  </conditionalFormatting>
  <conditionalFormatting sqref="HL113">
    <cfRule type="expression" dxfId="1523" priority="539">
      <formula>IF(HL114=TRUE,TRUE,FALSE)</formula>
    </cfRule>
  </conditionalFormatting>
  <conditionalFormatting sqref="HL115">
    <cfRule type="expression" dxfId="1522" priority="451">
      <formula>IF(HL116=TRUE,TRUE,FALSE)</formula>
    </cfRule>
    <cfRule type="expression" dxfId="1521" priority="450">
      <formula>IF(OR(HL$39="S / VC-Lot",HL$39="ST-Lot",HL$39="PT1",HL$39="PT2",HL$39="SOP",HL$39="SOP + 90 days"),TRUE,FALSE)</formula>
    </cfRule>
  </conditionalFormatting>
  <conditionalFormatting sqref="HL117">
    <cfRule type="expression" dxfId="1520" priority="363">
      <formula>IF(HL118=TRUE,TRUE,FALSE)</formula>
    </cfRule>
  </conditionalFormatting>
  <conditionalFormatting sqref="HL119">
    <cfRule type="expression" dxfId="1519" priority="274">
      <formula>IF(OR(HL$39="S / VC-Lot",HL$39="ST-Lot",HL$39="PT1",HL$39="PT2",HL$39="SOP",HL$39="SOP + 90 days"),TRUE,FALSE)</formula>
    </cfRule>
    <cfRule type="expression" dxfId="1518" priority="275">
      <formula>IF(HL120=TRUE,TRUE,FALSE)</formula>
    </cfRule>
  </conditionalFormatting>
  <conditionalFormatting sqref="HM45">
    <cfRule type="expression" dxfId="1517" priority="17353">
      <formula>IF(HM46=TRUE,TRUE,FALSE)</formula>
    </cfRule>
  </conditionalFormatting>
  <conditionalFormatting sqref="HM47">
    <cfRule type="expression" dxfId="1516" priority="17265">
      <formula>IF(HM48=TRUE,TRUE,FALSE)</formula>
    </cfRule>
  </conditionalFormatting>
  <conditionalFormatting sqref="HM49">
    <cfRule type="expression" dxfId="1515" priority="16409">
      <formula>IF(HM50=TRUE,TRUE,FALSE)</formula>
    </cfRule>
  </conditionalFormatting>
  <conditionalFormatting sqref="HM51">
    <cfRule type="expression" dxfId="1514" priority="16321">
      <formula>IF(HM52=TRUE,TRUE,FALSE)</formula>
    </cfRule>
  </conditionalFormatting>
  <conditionalFormatting sqref="HM53">
    <cfRule type="expression" dxfId="1513" priority="15465">
      <formula>IF(HM54=TRUE,TRUE,FALSE)</formula>
    </cfRule>
  </conditionalFormatting>
  <conditionalFormatting sqref="HM55">
    <cfRule type="expression" dxfId="1512" priority="15377">
      <formula>IF(HM56=TRUE,TRUE,FALSE)</formula>
    </cfRule>
  </conditionalFormatting>
  <conditionalFormatting sqref="HM57">
    <cfRule type="expression" dxfId="1511" priority="14521">
      <formula>IF(HM58=TRUE,TRUE,FALSE)</formula>
    </cfRule>
  </conditionalFormatting>
  <conditionalFormatting sqref="HM59">
    <cfRule type="expression" dxfId="1510" priority="14433">
      <formula>IF(HM60=TRUE,TRUE,FALSE)</formula>
    </cfRule>
  </conditionalFormatting>
  <conditionalFormatting sqref="HM61">
    <cfRule type="expression" dxfId="1509" priority="13577">
      <formula>IF(HM62=TRUE,TRUE,FALSE)</formula>
    </cfRule>
  </conditionalFormatting>
  <conditionalFormatting sqref="HM63">
    <cfRule type="expression" dxfId="1508" priority="13489">
      <formula>IF(HM64=TRUE,TRUE,FALSE)</formula>
    </cfRule>
  </conditionalFormatting>
  <conditionalFormatting sqref="HM65">
    <cfRule type="expression" dxfId="1507" priority="12633">
      <formula>IF(HM66=TRUE,TRUE,FALSE)</formula>
    </cfRule>
  </conditionalFormatting>
  <conditionalFormatting sqref="HM67">
    <cfRule type="expression" dxfId="1506" priority="12545">
      <formula>IF(HM68=TRUE,TRUE,FALSE)</formula>
    </cfRule>
  </conditionalFormatting>
  <conditionalFormatting sqref="HM69">
    <cfRule type="expression" dxfId="1505" priority="11689">
      <formula>IF(HM70=TRUE,TRUE,FALSE)</formula>
    </cfRule>
  </conditionalFormatting>
  <conditionalFormatting sqref="HM71">
    <cfRule type="expression" dxfId="1504" priority="11601">
      <formula>IF(HM72=TRUE,TRUE,FALSE)</formula>
    </cfRule>
  </conditionalFormatting>
  <conditionalFormatting sqref="HM73">
    <cfRule type="expression" dxfId="1503" priority="10745">
      <formula>IF(HM74=TRUE,TRUE,FALSE)</formula>
    </cfRule>
  </conditionalFormatting>
  <conditionalFormatting sqref="HM75">
    <cfRule type="expression" dxfId="1502" priority="10657">
      <formula>IF(HM76=TRUE,TRUE,FALSE)</formula>
    </cfRule>
  </conditionalFormatting>
  <conditionalFormatting sqref="HM77">
    <cfRule type="expression" dxfId="1501" priority="9801">
      <formula>IF(HM78=TRUE,TRUE,FALSE)</formula>
    </cfRule>
  </conditionalFormatting>
  <conditionalFormatting sqref="HM79">
    <cfRule type="expression" dxfId="1500" priority="9713">
      <formula>IF(HM80=TRUE,TRUE,FALSE)</formula>
    </cfRule>
  </conditionalFormatting>
  <conditionalFormatting sqref="HM81">
    <cfRule type="expression" dxfId="1499" priority="8857">
      <formula>IF(HM82=TRUE,TRUE,FALSE)</formula>
    </cfRule>
  </conditionalFormatting>
  <conditionalFormatting sqref="HM83">
    <cfRule type="expression" dxfId="1498" priority="8769">
      <formula>IF(HM84=TRUE,TRUE,FALSE)</formula>
    </cfRule>
  </conditionalFormatting>
  <conditionalFormatting sqref="HM85">
    <cfRule type="expression" dxfId="1497" priority="7913">
      <formula>IF(HM86=TRUE,TRUE,FALSE)</formula>
    </cfRule>
  </conditionalFormatting>
  <conditionalFormatting sqref="HM87">
    <cfRule type="expression" dxfId="1496" priority="7825">
      <formula>IF(HM88=TRUE,TRUE,FALSE)</formula>
    </cfRule>
  </conditionalFormatting>
  <conditionalFormatting sqref="HM89">
    <cfRule type="expression" dxfId="1495" priority="6969">
      <formula>IF(HM90=TRUE,TRUE,FALSE)</formula>
    </cfRule>
  </conditionalFormatting>
  <conditionalFormatting sqref="HM91">
    <cfRule type="expression" dxfId="1494" priority="6881">
      <formula>IF(HM92=TRUE,TRUE,FALSE)</formula>
    </cfRule>
    <cfRule type="expression" dxfId="1493" priority="6880">
      <formula>IF(OR(HM$39="S / VC-Lot",HM$39="ST-Lot",HM$39="PT1",HM$39="PT2",HM$39="SOP",HM$39="SOP + 90 days"),TRUE,FALSE)</formula>
    </cfRule>
  </conditionalFormatting>
  <conditionalFormatting sqref="HM93">
    <cfRule type="expression" dxfId="1492" priority="6025">
      <formula>IF(HM94=TRUE,TRUE,FALSE)</formula>
    </cfRule>
  </conditionalFormatting>
  <conditionalFormatting sqref="HM95">
    <cfRule type="expression" dxfId="1491" priority="5936">
      <formula>IF(OR(HM$39="S / VC-Lot",HM$39="ST-Lot",HM$39="PT1",HM$39="PT2",HM$39="SOP",HM$39="SOP + 90 days"),TRUE,FALSE)</formula>
    </cfRule>
    <cfRule type="expression" dxfId="1490" priority="5937">
      <formula>IF(HM96=TRUE,TRUE,FALSE)</formula>
    </cfRule>
  </conditionalFormatting>
  <conditionalFormatting sqref="HM97">
    <cfRule type="expression" dxfId="1489" priority="5081">
      <formula>IF(HM98=TRUE,TRUE,FALSE)</formula>
    </cfRule>
  </conditionalFormatting>
  <conditionalFormatting sqref="HM99">
    <cfRule type="expression" dxfId="1488" priority="4992">
      <formula>IF(OR(HM$39="S / VC-Lot",HM$39="ST-Lot",HM$39="PT1",HM$39="PT2",HM$39="SOP",HM$39="SOP + 90 days"),TRUE,FALSE)</formula>
    </cfRule>
    <cfRule type="expression" dxfId="1487" priority="4993">
      <formula>IF(HM100=TRUE,TRUE,FALSE)</formula>
    </cfRule>
  </conditionalFormatting>
  <conditionalFormatting sqref="HM101">
    <cfRule type="expression" dxfId="1486" priority="4137">
      <formula>IF(HM102=TRUE,TRUE,FALSE)</formula>
    </cfRule>
  </conditionalFormatting>
  <conditionalFormatting sqref="HM103">
    <cfRule type="expression" dxfId="1485" priority="4049">
      <formula>IF(HM104=TRUE,TRUE,FALSE)</formula>
    </cfRule>
    <cfRule type="expression" dxfId="1484" priority="4048">
      <formula>IF(OR(HM$39="S / VC-Lot",HM$39="ST-Lot",HM$39="PT1",HM$39="PT2",HM$39="SOP",HM$39="SOP + 90 days"),TRUE,FALSE)</formula>
    </cfRule>
  </conditionalFormatting>
  <conditionalFormatting sqref="HM105">
    <cfRule type="expression" dxfId="1483" priority="3193">
      <formula>IF(HM106=TRUE,TRUE,FALSE)</formula>
    </cfRule>
  </conditionalFormatting>
  <conditionalFormatting sqref="HM107">
    <cfRule type="expression" dxfId="1482" priority="3105">
      <formula>IF(HM108=TRUE,TRUE,FALSE)</formula>
    </cfRule>
    <cfRule type="expression" dxfId="1481" priority="3104">
      <formula>IF(OR(HM$39="S / VC-Lot",HM$39="ST-Lot",HM$39="PT1",HM$39="PT2",HM$39="SOP",HM$39="SOP + 90 days"),TRUE,FALSE)</formula>
    </cfRule>
  </conditionalFormatting>
  <conditionalFormatting sqref="HM109">
    <cfRule type="expression" dxfId="1480" priority="2249">
      <formula>IF(HM110=TRUE,TRUE,FALSE)</formula>
    </cfRule>
  </conditionalFormatting>
  <conditionalFormatting sqref="HM111">
    <cfRule type="expression" dxfId="1479" priority="2161">
      <formula>IF(HM112=TRUE,TRUE,FALSE)</formula>
    </cfRule>
    <cfRule type="expression" dxfId="1478" priority="2160">
      <formula>IF(OR(HM$39="S / VC-Lot",HM$39="ST-Lot",HM$39="PT1",HM$39="PT2",HM$39="SOP",HM$39="SOP + 90 days"),TRUE,FALSE)</formula>
    </cfRule>
  </conditionalFormatting>
  <conditionalFormatting sqref="HM113">
    <cfRule type="expression" dxfId="1477" priority="537">
      <formula>IF(HM114=TRUE,TRUE,FALSE)</formula>
    </cfRule>
  </conditionalFormatting>
  <conditionalFormatting sqref="HM115">
    <cfRule type="expression" dxfId="1476" priority="448">
      <formula>IF(OR(HM$39="S / VC-Lot",HM$39="ST-Lot",HM$39="PT1",HM$39="PT2",HM$39="SOP",HM$39="SOP + 90 days"),TRUE,FALSE)</formula>
    </cfRule>
    <cfRule type="expression" dxfId="1475" priority="449">
      <formula>IF(HM116=TRUE,TRUE,FALSE)</formula>
    </cfRule>
  </conditionalFormatting>
  <conditionalFormatting sqref="HM117">
    <cfRule type="expression" dxfId="1474" priority="361">
      <formula>IF(HM118=TRUE,TRUE,FALSE)</formula>
    </cfRule>
  </conditionalFormatting>
  <conditionalFormatting sqref="HM119">
    <cfRule type="expression" dxfId="1473" priority="272">
      <formula>IF(OR(HM$39="S / VC-Lot",HM$39="ST-Lot",HM$39="PT1",HM$39="PT2",HM$39="SOP",HM$39="SOP + 90 days"),TRUE,FALSE)</formula>
    </cfRule>
    <cfRule type="expression" dxfId="1472" priority="273">
      <formula>IF(HM120=TRUE,TRUE,FALSE)</formula>
    </cfRule>
  </conditionalFormatting>
  <conditionalFormatting sqref="HN45">
    <cfRule type="expression" dxfId="1471" priority="17351">
      <formula>IF(HN46=TRUE,TRUE,FALSE)</formula>
    </cfRule>
  </conditionalFormatting>
  <conditionalFormatting sqref="HN47">
    <cfRule type="expression" dxfId="1470" priority="17263">
      <formula>IF(HN48=TRUE,TRUE,FALSE)</formula>
    </cfRule>
  </conditionalFormatting>
  <conditionalFormatting sqref="HN49">
    <cfRule type="expression" dxfId="1469" priority="16407">
      <formula>IF(HN50=TRUE,TRUE,FALSE)</formula>
    </cfRule>
  </conditionalFormatting>
  <conditionalFormatting sqref="HN51">
    <cfRule type="expression" dxfId="1468" priority="16319">
      <formula>IF(HN52=TRUE,TRUE,FALSE)</formula>
    </cfRule>
  </conditionalFormatting>
  <conditionalFormatting sqref="HN53">
    <cfRule type="expression" dxfId="1467" priority="15463">
      <formula>IF(HN54=TRUE,TRUE,FALSE)</formula>
    </cfRule>
  </conditionalFormatting>
  <conditionalFormatting sqref="HN55">
    <cfRule type="expression" dxfId="1466" priority="15375">
      <formula>IF(HN56=TRUE,TRUE,FALSE)</formula>
    </cfRule>
  </conditionalFormatting>
  <conditionalFormatting sqref="HN57">
    <cfRule type="expression" dxfId="1465" priority="14519">
      <formula>IF(HN58=TRUE,TRUE,FALSE)</formula>
    </cfRule>
  </conditionalFormatting>
  <conditionalFormatting sqref="HN59">
    <cfRule type="expression" dxfId="1464" priority="14431">
      <formula>IF(HN60=TRUE,TRUE,FALSE)</formula>
    </cfRule>
  </conditionalFormatting>
  <conditionalFormatting sqref="HN61">
    <cfRule type="expression" dxfId="1463" priority="13575">
      <formula>IF(HN62=TRUE,TRUE,FALSE)</formula>
    </cfRule>
  </conditionalFormatting>
  <conditionalFormatting sqref="HN63">
    <cfRule type="expression" dxfId="1462" priority="13487">
      <formula>IF(HN64=TRUE,TRUE,FALSE)</formula>
    </cfRule>
  </conditionalFormatting>
  <conditionalFormatting sqref="HN65">
    <cfRule type="expression" dxfId="1461" priority="12631">
      <formula>IF(HN66=TRUE,TRUE,FALSE)</formula>
    </cfRule>
  </conditionalFormatting>
  <conditionalFormatting sqref="HN67">
    <cfRule type="expression" dxfId="1460" priority="12543">
      <formula>IF(HN68=TRUE,TRUE,FALSE)</formula>
    </cfRule>
  </conditionalFormatting>
  <conditionalFormatting sqref="HN69">
    <cfRule type="expression" dxfId="1459" priority="11687">
      <formula>IF(HN70=TRUE,TRUE,FALSE)</formula>
    </cfRule>
  </conditionalFormatting>
  <conditionalFormatting sqref="HN71">
    <cfRule type="expression" dxfId="1458" priority="11599">
      <formula>IF(HN72=TRUE,TRUE,FALSE)</formula>
    </cfRule>
  </conditionalFormatting>
  <conditionalFormatting sqref="HN73">
    <cfRule type="expression" dxfId="1457" priority="10743">
      <formula>IF(HN74=TRUE,TRUE,FALSE)</formula>
    </cfRule>
  </conditionalFormatting>
  <conditionalFormatting sqref="HN75">
    <cfRule type="expression" dxfId="1456" priority="10655">
      <formula>IF(HN76=TRUE,TRUE,FALSE)</formula>
    </cfRule>
  </conditionalFormatting>
  <conditionalFormatting sqref="HN77">
    <cfRule type="expression" dxfId="1455" priority="9799">
      <formula>IF(HN78=TRUE,TRUE,FALSE)</formula>
    </cfRule>
  </conditionalFormatting>
  <conditionalFormatting sqref="HN79">
    <cfRule type="expression" dxfId="1454" priority="9711">
      <formula>IF(HN80=TRUE,TRUE,FALSE)</formula>
    </cfRule>
  </conditionalFormatting>
  <conditionalFormatting sqref="HN81">
    <cfRule type="expression" dxfId="1453" priority="8855">
      <formula>IF(HN82=TRUE,TRUE,FALSE)</formula>
    </cfRule>
  </conditionalFormatting>
  <conditionalFormatting sqref="HN83">
    <cfRule type="expression" dxfId="1452" priority="8767">
      <formula>IF(HN84=TRUE,TRUE,FALSE)</formula>
    </cfRule>
  </conditionalFormatting>
  <conditionalFormatting sqref="HN85">
    <cfRule type="expression" dxfId="1451" priority="7911">
      <formula>IF(HN86=TRUE,TRUE,FALSE)</formula>
    </cfRule>
  </conditionalFormatting>
  <conditionalFormatting sqref="HN87">
    <cfRule type="expression" dxfId="1450" priority="7823">
      <formula>IF(HN88=TRUE,TRUE,FALSE)</formula>
    </cfRule>
  </conditionalFormatting>
  <conditionalFormatting sqref="HN89">
    <cfRule type="expression" dxfId="1449" priority="6967">
      <formula>IF(HN90=TRUE,TRUE,FALSE)</formula>
    </cfRule>
  </conditionalFormatting>
  <conditionalFormatting sqref="HN91">
    <cfRule type="expression" dxfId="1448" priority="6878">
      <formula>IF(OR(HN$39="S / VC-Lot",HN$39="ST-Lot",HN$39="PT1",HN$39="PT2",HN$39="SOP",HN$39="SOP + 90 days"),TRUE,FALSE)</formula>
    </cfRule>
    <cfRule type="expression" dxfId="1447" priority="6879">
      <formula>IF(HN92=TRUE,TRUE,FALSE)</formula>
    </cfRule>
  </conditionalFormatting>
  <conditionalFormatting sqref="HN93">
    <cfRule type="expression" dxfId="1446" priority="6023">
      <formula>IF(HN94=TRUE,TRUE,FALSE)</formula>
    </cfRule>
  </conditionalFormatting>
  <conditionalFormatting sqref="HN95">
    <cfRule type="expression" dxfId="1445" priority="5935">
      <formula>IF(HN96=TRUE,TRUE,FALSE)</formula>
    </cfRule>
    <cfRule type="expression" dxfId="1444" priority="5934">
      <formula>IF(OR(HN$39="S / VC-Lot",HN$39="ST-Lot",HN$39="PT1",HN$39="PT2",HN$39="SOP",HN$39="SOP + 90 days"),TRUE,FALSE)</formula>
    </cfRule>
  </conditionalFormatting>
  <conditionalFormatting sqref="HN97">
    <cfRule type="expression" dxfId="1443" priority="5079">
      <formula>IF(HN98=TRUE,TRUE,FALSE)</formula>
    </cfRule>
  </conditionalFormatting>
  <conditionalFormatting sqref="HN99">
    <cfRule type="expression" dxfId="1442" priority="4991">
      <formula>IF(HN100=TRUE,TRUE,FALSE)</formula>
    </cfRule>
    <cfRule type="expression" dxfId="1441" priority="4990">
      <formula>IF(OR(HN$39="S / VC-Lot",HN$39="ST-Lot",HN$39="PT1",HN$39="PT2",HN$39="SOP",HN$39="SOP + 90 days"),TRUE,FALSE)</formula>
    </cfRule>
  </conditionalFormatting>
  <conditionalFormatting sqref="HN101">
    <cfRule type="expression" dxfId="1440" priority="4135">
      <formula>IF(HN102=TRUE,TRUE,FALSE)</formula>
    </cfRule>
  </conditionalFormatting>
  <conditionalFormatting sqref="HN103">
    <cfRule type="expression" dxfId="1439" priority="4046">
      <formula>IF(OR(HN$39="S / VC-Lot",HN$39="ST-Lot",HN$39="PT1",HN$39="PT2",HN$39="SOP",HN$39="SOP + 90 days"),TRUE,FALSE)</formula>
    </cfRule>
    <cfRule type="expression" dxfId="1438" priority="4047">
      <formula>IF(HN104=TRUE,TRUE,FALSE)</formula>
    </cfRule>
  </conditionalFormatting>
  <conditionalFormatting sqref="HN105">
    <cfRule type="expression" dxfId="1437" priority="3191">
      <formula>IF(HN106=TRUE,TRUE,FALSE)</formula>
    </cfRule>
  </conditionalFormatting>
  <conditionalFormatting sqref="HN107">
    <cfRule type="expression" dxfId="1436" priority="3103">
      <formula>IF(HN108=TRUE,TRUE,FALSE)</formula>
    </cfRule>
    <cfRule type="expression" dxfId="1435" priority="3102">
      <formula>IF(OR(HN$39="S / VC-Lot",HN$39="ST-Lot",HN$39="PT1",HN$39="PT2",HN$39="SOP",HN$39="SOP + 90 days"),TRUE,FALSE)</formula>
    </cfRule>
  </conditionalFormatting>
  <conditionalFormatting sqref="HN109">
    <cfRule type="expression" dxfId="1434" priority="2247">
      <formula>IF(HN110=TRUE,TRUE,FALSE)</formula>
    </cfRule>
  </conditionalFormatting>
  <conditionalFormatting sqref="HN111">
    <cfRule type="expression" dxfId="1433" priority="2158">
      <formula>IF(OR(HN$39="S / VC-Lot",HN$39="ST-Lot",HN$39="PT1",HN$39="PT2",HN$39="SOP",HN$39="SOP + 90 days"),TRUE,FALSE)</formula>
    </cfRule>
    <cfRule type="expression" dxfId="1432" priority="2159">
      <formula>IF(HN112=TRUE,TRUE,FALSE)</formula>
    </cfRule>
  </conditionalFormatting>
  <conditionalFormatting sqref="HN113">
    <cfRule type="expression" dxfId="1431" priority="535">
      <formula>IF(HN114=TRUE,TRUE,FALSE)</formula>
    </cfRule>
  </conditionalFormatting>
  <conditionalFormatting sqref="HN115">
    <cfRule type="expression" dxfId="1430" priority="446">
      <formula>IF(OR(HN$39="S / VC-Lot",HN$39="ST-Lot",HN$39="PT1",HN$39="PT2",HN$39="SOP",HN$39="SOP + 90 days"),TRUE,FALSE)</formula>
    </cfRule>
    <cfRule type="expression" dxfId="1429" priority="447">
      <formula>IF(HN116=TRUE,TRUE,FALSE)</formula>
    </cfRule>
  </conditionalFormatting>
  <conditionalFormatting sqref="HN117">
    <cfRule type="expression" dxfId="1428" priority="359">
      <formula>IF(HN118=TRUE,TRUE,FALSE)</formula>
    </cfRule>
  </conditionalFormatting>
  <conditionalFormatting sqref="HN119">
    <cfRule type="expression" dxfId="1427" priority="271">
      <formula>IF(HN120=TRUE,TRUE,FALSE)</formula>
    </cfRule>
    <cfRule type="expression" dxfId="1426" priority="270">
      <formula>IF(OR(HN$39="S / VC-Lot",HN$39="ST-Lot",HN$39="PT1",HN$39="PT2",HN$39="SOP",HN$39="SOP + 90 days"),TRUE,FALSE)</formula>
    </cfRule>
  </conditionalFormatting>
  <conditionalFormatting sqref="HO45">
    <cfRule type="expression" dxfId="1425" priority="17349">
      <formula>IF(HO46=TRUE,TRUE,FALSE)</formula>
    </cfRule>
  </conditionalFormatting>
  <conditionalFormatting sqref="HO47">
    <cfRule type="expression" dxfId="1424" priority="17261">
      <formula>IF(HO48=TRUE,TRUE,FALSE)</formula>
    </cfRule>
  </conditionalFormatting>
  <conditionalFormatting sqref="HO49">
    <cfRule type="expression" dxfId="1423" priority="16405">
      <formula>IF(HO50=TRUE,TRUE,FALSE)</formula>
    </cfRule>
  </conditionalFormatting>
  <conditionalFormatting sqref="HO51">
    <cfRule type="expression" dxfId="1422" priority="16317">
      <formula>IF(HO52=TRUE,TRUE,FALSE)</formula>
    </cfRule>
  </conditionalFormatting>
  <conditionalFormatting sqref="HO53">
    <cfRule type="expression" dxfId="1421" priority="15461">
      <formula>IF(HO54=TRUE,TRUE,FALSE)</formula>
    </cfRule>
  </conditionalFormatting>
  <conditionalFormatting sqref="HO55">
    <cfRule type="expression" dxfId="1420" priority="15373">
      <formula>IF(HO56=TRUE,TRUE,FALSE)</formula>
    </cfRule>
  </conditionalFormatting>
  <conditionalFormatting sqref="HO57">
    <cfRule type="expression" dxfId="1419" priority="14517">
      <formula>IF(HO58=TRUE,TRUE,FALSE)</formula>
    </cfRule>
  </conditionalFormatting>
  <conditionalFormatting sqref="HO59">
    <cfRule type="expression" dxfId="1418" priority="14429">
      <formula>IF(HO60=TRUE,TRUE,FALSE)</formula>
    </cfRule>
  </conditionalFormatting>
  <conditionalFormatting sqref="HO61">
    <cfRule type="expression" dxfId="1417" priority="13573">
      <formula>IF(HO62=TRUE,TRUE,FALSE)</formula>
    </cfRule>
  </conditionalFormatting>
  <conditionalFormatting sqref="HO63">
    <cfRule type="expression" dxfId="1416" priority="13485">
      <formula>IF(HO64=TRUE,TRUE,FALSE)</formula>
    </cfRule>
  </conditionalFormatting>
  <conditionalFormatting sqref="HO65">
    <cfRule type="expression" dxfId="1415" priority="12629">
      <formula>IF(HO66=TRUE,TRUE,FALSE)</formula>
    </cfRule>
  </conditionalFormatting>
  <conditionalFormatting sqref="HO67">
    <cfRule type="expression" dxfId="1414" priority="12541">
      <formula>IF(HO68=TRUE,TRUE,FALSE)</formula>
    </cfRule>
  </conditionalFormatting>
  <conditionalFormatting sqref="HO69">
    <cfRule type="expression" dxfId="1413" priority="11685">
      <formula>IF(HO70=TRUE,TRUE,FALSE)</formula>
    </cfRule>
  </conditionalFormatting>
  <conditionalFormatting sqref="HO71">
    <cfRule type="expression" dxfId="1412" priority="11597">
      <formula>IF(HO72=TRUE,TRUE,FALSE)</formula>
    </cfRule>
  </conditionalFormatting>
  <conditionalFormatting sqref="HO73">
    <cfRule type="expression" dxfId="1411" priority="10741">
      <formula>IF(HO74=TRUE,TRUE,FALSE)</formula>
    </cfRule>
  </conditionalFormatting>
  <conditionalFormatting sqref="HO75">
    <cfRule type="expression" dxfId="1410" priority="10653">
      <formula>IF(HO76=TRUE,TRUE,FALSE)</formula>
    </cfRule>
  </conditionalFormatting>
  <conditionalFormatting sqref="HO77">
    <cfRule type="expression" dxfId="1409" priority="9797">
      <formula>IF(HO78=TRUE,TRUE,FALSE)</formula>
    </cfRule>
  </conditionalFormatting>
  <conditionalFormatting sqref="HO79">
    <cfRule type="expression" dxfId="1408" priority="9709">
      <formula>IF(HO80=TRUE,TRUE,FALSE)</formula>
    </cfRule>
  </conditionalFormatting>
  <conditionalFormatting sqref="HO81">
    <cfRule type="expression" dxfId="1407" priority="8853">
      <formula>IF(HO82=TRUE,TRUE,FALSE)</formula>
    </cfRule>
  </conditionalFormatting>
  <conditionalFormatting sqref="HO83">
    <cfRule type="expression" dxfId="1406" priority="8765">
      <formula>IF(HO84=TRUE,TRUE,FALSE)</formula>
    </cfRule>
  </conditionalFormatting>
  <conditionalFormatting sqref="HO85">
    <cfRule type="expression" dxfId="1405" priority="7909">
      <formula>IF(HO86=TRUE,TRUE,FALSE)</formula>
    </cfRule>
  </conditionalFormatting>
  <conditionalFormatting sqref="HO87">
    <cfRule type="expression" dxfId="1404" priority="7821">
      <formula>IF(HO88=TRUE,TRUE,FALSE)</formula>
    </cfRule>
  </conditionalFormatting>
  <conditionalFormatting sqref="HO89">
    <cfRule type="expression" dxfId="1403" priority="6965">
      <formula>IF(HO90=TRUE,TRUE,FALSE)</formula>
    </cfRule>
  </conditionalFormatting>
  <conditionalFormatting sqref="HO91">
    <cfRule type="expression" dxfId="1402" priority="6876">
      <formula>IF(OR(HO$39="S / VC-Lot",HO$39="ST-Lot",HO$39="PT1",HO$39="PT2",HO$39="SOP",HO$39="SOP + 90 days"),TRUE,FALSE)</formula>
    </cfRule>
    <cfRule type="expression" dxfId="1401" priority="6877">
      <formula>IF(HO92=TRUE,TRUE,FALSE)</formula>
    </cfRule>
  </conditionalFormatting>
  <conditionalFormatting sqref="HO93">
    <cfRule type="expression" dxfId="1400" priority="6021">
      <formula>IF(HO94=TRUE,TRUE,FALSE)</formula>
    </cfRule>
  </conditionalFormatting>
  <conditionalFormatting sqref="HO95">
    <cfRule type="expression" dxfId="1399" priority="5932">
      <formula>IF(OR(HO$39="S / VC-Lot",HO$39="ST-Lot",HO$39="PT1",HO$39="PT2",HO$39="SOP",HO$39="SOP + 90 days"),TRUE,FALSE)</formula>
    </cfRule>
    <cfRule type="expression" dxfId="1398" priority="5933">
      <formula>IF(HO96=TRUE,TRUE,FALSE)</formula>
    </cfRule>
  </conditionalFormatting>
  <conditionalFormatting sqref="HO97">
    <cfRule type="expression" dxfId="1397" priority="5077">
      <formula>IF(HO98=TRUE,TRUE,FALSE)</formula>
    </cfRule>
  </conditionalFormatting>
  <conditionalFormatting sqref="HO99">
    <cfRule type="expression" dxfId="1396" priority="4988">
      <formula>IF(OR(HO$39="S / VC-Lot",HO$39="ST-Lot",HO$39="PT1",HO$39="PT2",HO$39="SOP",HO$39="SOP + 90 days"),TRUE,FALSE)</formula>
    </cfRule>
    <cfRule type="expression" dxfId="1395" priority="4989">
      <formula>IF(HO100=TRUE,TRUE,FALSE)</formula>
    </cfRule>
  </conditionalFormatting>
  <conditionalFormatting sqref="HO101">
    <cfRule type="expression" dxfId="1394" priority="4133">
      <formula>IF(HO102=TRUE,TRUE,FALSE)</formula>
    </cfRule>
  </conditionalFormatting>
  <conditionalFormatting sqref="HO103">
    <cfRule type="expression" dxfId="1393" priority="4044">
      <formula>IF(OR(HO$39="S / VC-Lot",HO$39="ST-Lot",HO$39="PT1",HO$39="PT2",HO$39="SOP",HO$39="SOP + 90 days"),TRUE,FALSE)</formula>
    </cfRule>
    <cfRule type="expression" dxfId="1392" priority="4045">
      <formula>IF(HO104=TRUE,TRUE,FALSE)</formula>
    </cfRule>
  </conditionalFormatting>
  <conditionalFormatting sqref="HO105">
    <cfRule type="expression" dxfId="1391" priority="3189">
      <formula>IF(HO106=TRUE,TRUE,FALSE)</formula>
    </cfRule>
  </conditionalFormatting>
  <conditionalFormatting sqref="HO107">
    <cfRule type="expression" dxfId="1390" priority="3100">
      <formula>IF(OR(HO$39="S / VC-Lot",HO$39="ST-Lot",HO$39="PT1",HO$39="PT2",HO$39="SOP",HO$39="SOP + 90 days"),TRUE,FALSE)</formula>
    </cfRule>
    <cfRule type="expression" dxfId="1389" priority="3101">
      <formula>IF(HO108=TRUE,TRUE,FALSE)</formula>
    </cfRule>
  </conditionalFormatting>
  <conditionalFormatting sqref="HO109">
    <cfRule type="expression" dxfId="1388" priority="2245">
      <formula>IF(HO110=TRUE,TRUE,FALSE)</formula>
    </cfRule>
  </conditionalFormatting>
  <conditionalFormatting sqref="HO111">
    <cfRule type="expression" dxfId="1387" priority="2156">
      <formula>IF(OR(HO$39="S / VC-Lot",HO$39="ST-Lot",HO$39="PT1",HO$39="PT2",HO$39="SOP",HO$39="SOP + 90 days"),TRUE,FALSE)</formula>
    </cfRule>
    <cfRule type="expression" dxfId="1386" priority="2157">
      <formula>IF(HO112=TRUE,TRUE,FALSE)</formula>
    </cfRule>
  </conditionalFormatting>
  <conditionalFormatting sqref="HO113">
    <cfRule type="expression" dxfId="1385" priority="533">
      <formula>IF(HO114=TRUE,TRUE,FALSE)</formula>
    </cfRule>
  </conditionalFormatting>
  <conditionalFormatting sqref="HO115">
    <cfRule type="expression" dxfId="1384" priority="444">
      <formula>IF(OR(HO$39="S / VC-Lot",HO$39="ST-Lot",HO$39="PT1",HO$39="PT2",HO$39="SOP",HO$39="SOP + 90 days"),TRUE,FALSE)</formula>
    </cfRule>
    <cfRule type="expression" dxfId="1383" priority="445">
      <formula>IF(HO116=TRUE,TRUE,FALSE)</formula>
    </cfRule>
  </conditionalFormatting>
  <conditionalFormatting sqref="HO117">
    <cfRule type="expression" dxfId="1382" priority="357">
      <formula>IF(HO118=TRUE,TRUE,FALSE)</formula>
    </cfRule>
  </conditionalFormatting>
  <conditionalFormatting sqref="HO119">
    <cfRule type="expression" dxfId="1381" priority="268">
      <formula>IF(OR(HO$39="S / VC-Lot",HO$39="ST-Lot",HO$39="PT1",HO$39="PT2",HO$39="SOP",HO$39="SOP + 90 days"),TRUE,FALSE)</formula>
    </cfRule>
    <cfRule type="expression" dxfId="1380" priority="269">
      <formula>IF(HO120=TRUE,TRUE,FALSE)</formula>
    </cfRule>
  </conditionalFormatting>
  <conditionalFormatting sqref="HP45">
    <cfRule type="expression" dxfId="1379" priority="17347">
      <formula>IF(HP46=TRUE,TRUE,FALSE)</formula>
    </cfRule>
  </conditionalFormatting>
  <conditionalFormatting sqref="HP47">
    <cfRule type="expression" dxfId="1378" priority="17259">
      <formula>IF(HP48=TRUE,TRUE,FALSE)</formula>
    </cfRule>
  </conditionalFormatting>
  <conditionalFormatting sqref="HP49">
    <cfRule type="expression" dxfId="1377" priority="16403">
      <formula>IF(HP50=TRUE,TRUE,FALSE)</formula>
    </cfRule>
  </conditionalFormatting>
  <conditionalFormatting sqref="HP51">
    <cfRule type="expression" dxfId="1376" priority="16315">
      <formula>IF(HP52=TRUE,TRUE,FALSE)</formula>
    </cfRule>
  </conditionalFormatting>
  <conditionalFormatting sqref="HP53">
    <cfRule type="expression" dxfId="1375" priority="15459">
      <formula>IF(HP54=TRUE,TRUE,FALSE)</formula>
    </cfRule>
  </conditionalFormatting>
  <conditionalFormatting sqref="HP55">
    <cfRule type="expression" dxfId="1374" priority="15371">
      <formula>IF(HP56=TRUE,TRUE,FALSE)</formula>
    </cfRule>
  </conditionalFormatting>
  <conditionalFormatting sqref="HP57">
    <cfRule type="expression" dxfId="1373" priority="14515">
      <formula>IF(HP58=TRUE,TRUE,FALSE)</formula>
    </cfRule>
  </conditionalFormatting>
  <conditionalFormatting sqref="HP59">
    <cfRule type="expression" dxfId="1372" priority="14427">
      <formula>IF(HP60=TRUE,TRUE,FALSE)</formula>
    </cfRule>
  </conditionalFormatting>
  <conditionalFormatting sqref="HP61">
    <cfRule type="expression" dxfId="1371" priority="13571">
      <formula>IF(HP62=TRUE,TRUE,FALSE)</formula>
    </cfRule>
  </conditionalFormatting>
  <conditionalFormatting sqref="HP63">
    <cfRule type="expression" dxfId="1370" priority="13483">
      <formula>IF(HP64=TRUE,TRUE,FALSE)</formula>
    </cfRule>
  </conditionalFormatting>
  <conditionalFormatting sqref="HP65">
    <cfRule type="expression" dxfId="1369" priority="12627">
      <formula>IF(HP66=TRUE,TRUE,FALSE)</formula>
    </cfRule>
  </conditionalFormatting>
  <conditionalFormatting sqref="HP67">
    <cfRule type="expression" dxfId="1368" priority="12539">
      <formula>IF(HP68=TRUE,TRUE,FALSE)</formula>
    </cfRule>
  </conditionalFormatting>
  <conditionalFormatting sqref="HP69">
    <cfRule type="expression" dxfId="1367" priority="11683">
      <formula>IF(HP70=TRUE,TRUE,FALSE)</formula>
    </cfRule>
  </conditionalFormatting>
  <conditionalFormatting sqref="HP71">
    <cfRule type="expression" dxfId="1366" priority="11595">
      <formula>IF(HP72=TRUE,TRUE,FALSE)</formula>
    </cfRule>
  </conditionalFormatting>
  <conditionalFormatting sqref="HP73">
    <cfRule type="expression" dxfId="1365" priority="10739">
      <formula>IF(HP74=TRUE,TRUE,FALSE)</formula>
    </cfRule>
  </conditionalFormatting>
  <conditionalFormatting sqref="HP75">
    <cfRule type="expression" dxfId="1364" priority="10651">
      <formula>IF(HP76=TRUE,TRUE,FALSE)</formula>
    </cfRule>
  </conditionalFormatting>
  <conditionalFormatting sqref="HP77">
    <cfRule type="expression" dxfId="1363" priority="9795">
      <formula>IF(HP78=TRUE,TRUE,FALSE)</formula>
    </cfRule>
  </conditionalFormatting>
  <conditionalFormatting sqref="HP79">
    <cfRule type="expression" dxfId="1362" priority="9707">
      <formula>IF(HP80=TRUE,TRUE,FALSE)</formula>
    </cfRule>
  </conditionalFormatting>
  <conditionalFormatting sqref="HP81">
    <cfRule type="expression" dxfId="1361" priority="8851">
      <formula>IF(HP82=TRUE,TRUE,FALSE)</formula>
    </cfRule>
  </conditionalFormatting>
  <conditionalFormatting sqref="HP83">
    <cfRule type="expression" dxfId="1360" priority="8763">
      <formula>IF(HP84=TRUE,TRUE,FALSE)</formula>
    </cfRule>
  </conditionalFormatting>
  <conditionalFormatting sqref="HP85">
    <cfRule type="expression" dxfId="1359" priority="7907">
      <formula>IF(HP86=TRUE,TRUE,FALSE)</formula>
    </cfRule>
  </conditionalFormatting>
  <conditionalFormatting sqref="HP87">
    <cfRule type="expression" dxfId="1358" priority="7819">
      <formula>IF(HP88=TRUE,TRUE,FALSE)</formula>
    </cfRule>
  </conditionalFormatting>
  <conditionalFormatting sqref="HP89">
    <cfRule type="expression" dxfId="1357" priority="6963">
      <formula>IF(HP90=TRUE,TRUE,FALSE)</formula>
    </cfRule>
  </conditionalFormatting>
  <conditionalFormatting sqref="HP91">
    <cfRule type="expression" dxfId="1356" priority="6875">
      <formula>IF(HP92=TRUE,TRUE,FALSE)</formula>
    </cfRule>
    <cfRule type="expression" dxfId="1355" priority="6874">
      <formula>IF(OR(HP$39="S / VC-Lot",HP$39="ST-Lot",HP$39="PT1",HP$39="PT2",HP$39="SOP",HP$39="SOP + 90 days"),TRUE,FALSE)</formula>
    </cfRule>
  </conditionalFormatting>
  <conditionalFormatting sqref="HP93">
    <cfRule type="expression" dxfId="1354" priority="6019">
      <formula>IF(HP94=TRUE,TRUE,FALSE)</formula>
    </cfRule>
  </conditionalFormatting>
  <conditionalFormatting sqref="HP95">
    <cfRule type="expression" dxfId="1353" priority="5930">
      <formula>IF(OR(HP$39="S / VC-Lot",HP$39="ST-Lot",HP$39="PT1",HP$39="PT2",HP$39="SOP",HP$39="SOP + 90 days"),TRUE,FALSE)</formula>
    </cfRule>
    <cfRule type="expression" dxfId="1352" priority="5931">
      <formula>IF(HP96=TRUE,TRUE,FALSE)</formula>
    </cfRule>
  </conditionalFormatting>
  <conditionalFormatting sqref="HP97">
    <cfRule type="expression" dxfId="1351" priority="5075">
      <formula>IF(HP98=TRUE,TRUE,FALSE)</formula>
    </cfRule>
  </conditionalFormatting>
  <conditionalFormatting sqref="HP99">
    <cfRule type="expression" dxfId="1350" priority="4987">
      <formula>IF(HP100=TRUE,TRUE,FALSE)</formula>
    </cfRule>
    <cfRule type="expression" dxfId="1349" priority="4986">
      <formula>IF(OR(HP$39="S / VC-Lot",HP$39="ST-Lot",HP$39="PT1",HP$39="PT2",HP$39="SOP",HP$39="SOP + 90 days"),TRUE,FALSE)</formula>
    </cfRule>
  </conditionalFormatting>
  <conditionalFormatting sqref="HP101">
    <cfRule type="expression" dxfId="1348" priority="4131">
      <formula>IF(HP102=TRUE,TRUE,FALSE)</formula>
    </cfRule>
  </conditionalFormatting>
  <conditionalFormatting sqref="HP103">
    <cfRule type="expression" dxfId="1347" priority="4042">
      <formula>IF(OR(HP$39="S / VC-Lot",HP$39="ST-Lot",HP$39="PT1",HP$39="PT2",HP$39="SOP",HP$39="SOP + 90 days"),TRUE,FALSE)</formula>
    </cfRule>
    <cfRule type="expression" dxfId="1346" priority="4043">
      <formula>IF(HP104=TRUE,TRUE,FALSE)</formula>
    </cfRule>
  </conditionalFormatting>
  <conditionalFormatting sqref="HP105">
    <cfRule type="expression" dxfId="1345" priority="3187">
      <formula>IF(HP106=TRUE,TRUE,FALSE)</formula>
    </cfRule>
  </conditionalFormatting>
  <conditionalFormatting sqref="HP107">
    <cfRule type="expression" dxfId="1344" priority="3098">
      <formula>IF(OR(HP$39="S / VC-Lot",HP$39="ST-Lot",HP$39="PT1",HP$39="PT2",HP$39="SOP",HP$39="SOP + 90 days"),TRUE,FALSE)</formula>
    </cfRule>
    <cfRule type="expression" dxfId="1343" priority="3099">
      <formula>IF(HP108=TRUE,TRUE,FALSE)</formula>
    </cfRule>
  </conditionalFormatting>
  <conditionalFormatting sqref="HP109">
    <cfRule type="expression" dxfId="1342" priority="2243">
      <formula>IF(HP110=TRUE,TRUE,FALSE)</formula>
    </cfRule>
  </conditionalFormatting>
  <conditionalFormatting sqref="HP111">
    <cfRule type="expression" dxfId="1341" priority="2155">
      <formula>IF(HP112=TRUE,TRUE,FALSE)</formula>
    </cfRule>
    <cfRule type="expression" dxfId="1340" priority="2154">
      <formula>IF(OR(HP$39="S / VC-Lot",HP$39="ST-Lot",HP$39="PT1",HP$39="PT2",HP$39="SOP",HP$39="SOP + 90 days"),TRUE,FALSE)</formula>
    </cfRule>
  </conditionalFormatting>
  <conditionalFormatting sqref="HP113">
    <cfRule type="expression" dxfId="1339" priority="531">
      <formula>IF(HP114=TRUE,TRUE,FALSE)</formula>
    </cfRule>
  </conditionalFormatting>
  <conditionalFormatting sqref="HP115">
    <cfRule type="expression" dxfId="1338" priority="443">
      <formula>IF(HP116=TRUE,TRUE,FALSE)</formula>
    </cfRule>
    <cfRule type="expression" dxfId="1337" priority="442">
      <formula>IF(OR(HP$39="S / VC-Lot",HP$39="ST-Lot",HP$39="PT1",HP$39="PT2",HP$39="SOP",HP$39="SOP + 90 days"),TRUE,FALSE)</formula>
    </cfRule>
  </conditionalFormatting>
  <conditionalFormatting sqref="HP117">
    <cfRule type="expression" dxfId="1336" priority="355">
      <formula>IF(HP118=TRUE,TRUE,FALSE)</formula>
    </cfRule>
  </conditionalFormatting>
  <conditionalFormatting sqref="HP119">
    <cfRule type="expression" dxfId="1335" priority="266">
      <formula>IF(OR(HP$39="S / VC-Lot",HP$39="ST-Lot",HP$39="PT1",HP$39="PT2",HP$39="SOP",HP$39="SOP + 90 days"),TRUE,FALSE)</formula>
    </cfRule>
    <cfRule type="expression" dxfId="1334" priority="267">
      <formula>IF(HP120=TRUE,TRUE,FALSE)</formula>
    </cfRule>
  </conditionalFormatting>
  <conditionalFormatting sqref="HQ45">
    <cfRule type="expression" dxfId="1333" priority="17345">
      <formula>IF(HQ46=TRUE,TRUE,FALSE)</formula>
    </cfRule>
  </conditionalFormatting>
  <conditionalFormatting sqref="HQ47">
    <cfRule type="expression" dxfId="1332" priority="17257">
      <formula>IF(HQ48=TRUE,TRUE,FALSE)</formula>
    </cfRule>
  </conditionalFormatting>
  <conditionalFormatting sqref="HQ49">
    <cfRule type="expression" dxfId="1331" priority="16401">
      <formula>IF(HQ50=TRUE,TRUE,FALSE)</formula>
    </cfRule>
  </conditionalFormatting>
  <conditionalFormatting sqref="HQ51">
    <cfRule type="expression" dxfId="1330" priority="16313">
      <formula>IF(HQ52=TRUE,TRUE,FALSE)</formula>
    </cfRule>
  </conditionalFormatting>
  <conditionalFormatting sqref="HQ53">
    <cfRule type="expression" dxfId="1329" priority="15457">
      <formula>IF(HQ54=TRUE,TRUE,FALSE)</formula>
    </cfRule>
  </conditionalFormatting>
  <conditionalFormatting sqref="HQ55">
    <cfRule type="expression" dxfId="1328" priority="15369">
      <formula>IF(HQ56=TRUE,TRUE,FALSE)</formula>
    </cfRule>
  </conditionalFormatting>
  <conditionalFormatting sqref="HQ57">
    <cfRule type="expression" dxfId="1327" priority="14513">
      <formula>IF(HQ58=TRUE,TRUE,FALSE)</formula>
    </cfRule>
  </conditionalFormatting>
  <conditionalFormatting sqref="HQ59">
    <cfRule type="expression" dxfId="1326" priority="14425">
      <formula>IF(HQ60=TRUE,TRUE,FALSE)</formula>
    </cfRule>
  </conditionalFormatting>
  <conditionalFormatting sqref="HQ61">
    <cfRule type="expression" dxfId="1325" priority="13569">
      <formula>IF(HQ62=TRUE,TRUE,FALSE)</formula>
    </cfRule>
  </conditionalFormatting>
  <conditionalFormatting sqref="HQ63">
    <cfRule type="expression" dxfId="1324" priority="13481">
      <formula>IF(HQ64=TRUE,TRUE,FALSE)</formula>
    </cfRule>
  </conditionalFormatting>
  <conditionalFormatting sqref="HQ65">
    <cfRule type="expression" dxfId="1323" priority="12625">
      <formula>IF(HQ66=TRUE,TRUE,FALSE)</formula>
    </cfRule>
  </conditionalFormatting>
  <conditionalFormatting sqref="HQ67">
    <cfRule type="expression" dxfId="1322" priority="12537">
      <formula>IF(HQ68=TRUE,TRUE,FALSE)</formula>
    </cfRule>
  </conditionalFormatting>
  <conditionalFormatting sqref="HQ69">
    <cfRule type="expression" dxfId="1321" priority="11681">
      <formula>IF(HQ70=TRUE,TRUE,FALSE)</formula>
    </cfRule>
  </conditionalFormatting>
  <conditionalFormatting sqref="HQ71">
    <cfRule type="expression" dxfId="1320" priority="11593">
      <formula>IF(HQ72=TRUE,TRUE,FALSE)</formula>
    </cfRule>
  </conditionalFormatting>
  <conditionalFormatting sqref="HQ73">
    <cfRule type="expression" dxfId="1319" priority="10737">
      <formula>IF(HQ74=TRUE,TRUE,FALSE)</formula>
    </cfRule>
  </conditionalFormatting>
  <conditionalFormatting sqref="HQ75">
    <cfRule type="expression" dxfId="1318" priority="10649">
      <formula>IF(HQ76=TRUE,TRUE,FALSE)</formula>
    </cfRule>
  </conditionalFormatting>
  <conditionalFormatting sqref="HQ77">
    <cfRule type="expression" dxfId="1317" priority="9793">
      <formula>IF(HQ78=TRUE,TRUE,FALSE)</formula>
    </cfRule>
  </conditionalFormatting>
  <conditionalFormatting sqref="HQ79">
    <cfRule type="expression" dxfId="1316" priority="9705">
      <formula>IF(HQ80=TRUE,TRUE,FALSE)</formula>
    </cfRule>
  </conditionalFormatting>
  <conditionalFormatting sqref="HQ81">
    <cfRule type="expression" dxfId="1315" priority="8849">
      <formula>IF(HQ82=TRUE,TRUE,FALSE)</formula>
    </cfRule>
  </conditionalFormatting>
  <conditionalFormatting sqref="HQ83">
    <cfRule type="expression" dxfId="1314" priority="8761">
      <formula>IF(HQ84=TRUE,TRUE,FALSE)</formula>
    </cfRule>
  </conditionalFormatting>
  <conditionalFormatting sqref="HQ85">
    <cfRule type="expression" dxfId="1313" priority="7905">
      <formula>IF(HQ86=TRUE,TRUE,FALSE)</formula>
    </cfRule>
  </conditionalFormatting>
  <conditionalFormatting sqref="HQ87">
    <cfRule type="expression" dxfId="1312" priority="7817">
      <formula>IF(HQ88=TRUE,TRUE,FALSE)</formula>
    </cfRule>
  </conditionalFormatting>
  <conditionalFormatting sqref="HQ89">
    <cfRule type="expression" dxfId="1311" priority="6961">
      <formula>IF(HQ90=TRUE,TRUE,FALSE)</formula>
    </cfRule>
  </conditionalFormatting>
  <conditionalFormatting sqref="HQ91">
    <cfRule type="expression" dxfId="1310" priority="6873">
      <formula>IF(HQ92=TRUE,TRUE,FALSE)</formula>
    </cfRule>
    <cfRule type="expression" dxfId="1309" priority="6872">
      <formula>IF(OR(HQ$39="S / VC-Lot",HQ$39="ST-Lot",HQ$39="PT1",HQ$39="PT2",HQ$39="SOP",HQ$39="SOP + 90 days"),TRUE,FALSE)</formula>
    </cfRule>
  </conditionalFormatting>
  <conditionalFormatting sqref="HQ93">
    <cfRule type="expression" dxfId="1308" priority="6017">
      <formula>IF(HQ94=TRUE,TRUE,FALSE)</formula>
    </cfRule>
  </conditionalFormatting>
  <conditionalFormatting sqref="HQ95">
    <cfRule type="expression" dxfId="1307" priority="5928">
      <formula>IF(OR(HQ$39="S / VC-Lot",HQ$39="ST-Lot",HQ$39="PT1",HQ$39="PT2",HQ$39="SOP",HQ$39="SOP + 90 days"),TRUE,FALSE)</formula>
    </cfRule>
    <cfRule type="expression" dxfId="1306" priority="5929">
      <formula>IF(HQ96=TRUE,TRUE,FALSE)</formula>
    </cfRule>
  </conditionalFormatting>
  <conditionalFormatting sqref="HQ97">
    <cfRule type="expression" dxfId="1305" priority="5073">
      <formula>IF(HQ98=TRUE,TRUE,FALSE)</formula>
    </cfRule>
  </conditionalFormatting>
  <conditionalFormatting sqref="HQ99">
    <cfRule type="expression" dxfId="1304" priority="4985">
      <formula>IF(HQ100=TRUE,TRUE,FALSE)</formula>
    </cfRule>
    <cfRule type="expression" dxfId="1303" priority="4984">
      <formula>IF(OR(HQ$39="S / VC-Lot",HQ$39="ST-Lot",HQ$39="PT1",HQ$39="PT2",HQ$39="SOP",HQ$39="SOP + 90 days"),TRUE,FALSE)</formula>
    </cfRule>
  </conditionalFormatting>
  <conditionalFormatting sqref="HQ101">
    <cfRule type="expression" dxfId="1302" priority="4129">
      <formula>IF(HQ102=TRUE,TRUE,FALSE)</formula>
    </cfRule>
  </conditionalFormatting>
  <conditionalFormatting sqref="HQ103">
    <cfRule type="expression" dxfId="1301" priority="4041">
      <formula>IF(HQ104=TRUE,TRUE,FALSE)</formula>
    </cfRule>
    <cfRule type="expression" dxfId="1300" priority="4040">
      <formula>IF(OR(HQ$39="S / VC-Lot",HQ$39="ST-Lot",HQ$39="PT1",HQ$39="PT2",HQ$39="SOP",HQ$39="SOP + 90 days"),TRUE,FALSE)</formula>
    </cfRule>
  </conditionalFormatting>
  <conditionalFormatting sqref="HQ105">
    <cfRule type="expression" dxfId="1299" priority="3185">
      <formula>IF(HQ106=TRUE,TRUE,FALSE)</formula>
    </cfRule>
  </conditionalFormatting>
  <conditionalFormatting sqref="HQ107">
    <cfRule type="expression" dxfId="1298" priority="3096">
      <formula>IF(OR(HQ$39="S / VC-Lot",HQ$39="ST-Lot",HQ$39="PT1",HQ$39="PT2",HQ$39="SOP",HQ$39="SOP + 90 days"),TRUE,FALSE)</formula>
    </cfRule>
    <cfRule type="expression" dxfId="1297" priority="3097">
      <formula>IF(HQ108=TRUE,TRUE,FALSE)</formula>
    </cfRule>
  </conditionalFormatting>
  <conditionalFormatting sqref="HQ109">
    <cfRule type="expression" dxfId="1296" priority="2241">
      <formula>IF(HQ110=TRUE,TRUE,FALSE)</formula>
    </cfRule>
  </conditionalFormatting>
  <conditionalFormatting sqref="HQ111">
    <cfRule type="expression" dxfId="1295" priority="2152">
      <formula>IF(OR(HQ$39="S / VC-Lot",HQ$39="ST-Lot",HQ$39="PT1",HQ$39="PT2",HQ$39="SOP",HQ$39="SOP + 90 days"),TRUE,FALSE)</formula>
    </cfRule>
    <cfRule type="expression" dxfId="1294" priority="2153">
      <formula>IF(HQ112=TRUE,TRUE,FALSE)</formula>
    </cfRule>
  </conditionalFormatting>
  <conditionalFormatting sqref="HQ113">
    <cfRule type="expression" dxfId="1293" priority="529">
      <formula>IF(HQ114=TRUE,TRUE,FALSE)</formula>
    </cfRule>
  </conditionalFormatting>
  <conditionalFormatting sqref="HQ115">
    <cfRule type="expression" dxfId="1292" priority="440">
      <formula>IF(OR(HQ$39="S / VC-Lot",HQ$39="ST-Lot",HQ$39="PT1",HQ$39="PT2",HQ$39="SOP",HQ$39="SOP + 90 days"),TRUE,FALSE)</formula>
    </cfRule>
    <cfRule type="expression" dxfId="1291" priority="441">
      <formula>IF(HQ116=TRUE,TRUE,FALSE)</formula>
    </cfRule>
  </conditionalFormatting>
  <conditionalFormatting sqref="HQ117">
    <cfRule type="expression" dxfId="1290" priority="353">
      <formula>IF(HQ118=TRUE,TRUE,FALSE)</formula>
    </cfRule>
  </conditionalFormatting>
  <conditionalFormatting sqref="HQ119">
    <cfRule type="expression" dxfId="1289" priority="265">
      <formula>IF(HQ120=TRUE,TRUE,FALSE)</formula>
    </cfRule>
    <cfRule type="expression" dxfId="1288" priority="264">
      <formula>IF(OR(HQ$39="S / VC-Lot",HQ$39="ST-Lot",HQ$39="PT1",HQ$39="PT2",HQ$39="SOP",HQ$39="SOP + 90 days"),TRUE,FALSE)</formula>
    </cfRule>
  </conditionalFormatting>
  <conditionalFormatting sqref="HR45">
    <cfRule type="expression" dxfId="1287" priority="17343">
      <formula>IF(HR46=TRUE,TRUE,FALSE)</formula>
    </cfRule>
  </conditionalFormatting>
  <conditionalFormatting sqref="HR47">
    <cfRule type="expression" dxfId="1286" priority="17255">
      <formula>IF(HR48=TRUE,TRUE,FALSE)</formula>
    </cfRule>
  </conditionalFormatting>
  <conditionalFormatting sqref="HR49">
    <cfRule type="expression" dxfId="1285" priority="16399">
      <formula>IF(HR50=TRUE,TRUE,FALSE)</formula>
    </cfRule>
  </conditionalFormatting>
  <conditionalFormatting sqref="HR51">
    <cfRule type="expression" dxfId="1284" priority="16311">
      <formula>IF(HR52=TRUE,TRUE,FALSE)</formula>
    </cfRule>
  </conditionalFormatting>
  <conditionalFormatting sqref="HR53">
    <cfRule type="expression" dxfId="1283" priority="15455">
      <formula>IF(HR54=TRUE,TRUE,FALSE)</formula>
    </cfRule>
  </conditionalFormatting>
  <conditionalFormatting sqref="HR55">
    <cfRule type="expression" dxfId="1282" priority="15367">
      <formula>IF(HR56=TRUE,TRUE,FALSE)</formula>
    </cfRule>
  </conditionalFormatting>
  <conditionalFormatting sqref="HR57">
    <cfRule type="expression" dxfId="1281" priority="14511">
      <formula>IF(HR58=TRUE,TRUE,FALSE)</formula>
    </cfRule>
  </conditionalFormatting>
  <conditionalFormatting sqref="HR59">
    <cfRule type="expression" dxfId="1280" priority="14423">
      <formula>IF(HR60=TRUE,TRUE,FALSE)</formula>
    </cfRule>
  </conditionalFormatting>
  <conditionalFormatting sqref="HR61">
    <cfRule type="expression" dxfId="1279" priority="13567">
      <formula>IF(HR62=TRUE,TRUE,FALSE)</formula>
    </cfRule>
  </conditionalFormatting>
  <conditionalFormatting sqref="HR63">
    <cfRule type="expression" dxfId="1278" priority="13479">
      <formula>IF(HR64=TRUE,TRUE,FALSE)</formula>
    </cfRule>
  </conditionalFormatting>
  <conditionalFormatting sqref="HR65">
    <cfRule type="expression" dxfId="1277" priority="12623">
      <formula>IF(HR66=TRUE,TRUE,FALSE)</formula>
    </cfRule>
  </conditionalFormatting>
  <conditionalFormatting sqref="HR67">
    <cfRule type="expression" dxfId="1276" priority="12535">
      <formula>IF(HR68=TRUE,TRUE,FALSE)</formula>
    </cfRule>
  </conditionalFormatting>
  <conditionalFormatting sqref="HR69">
    <cfRule type="expression" dxfId="1275" priority="11679">
      <formula>IF(HR70=TRUE,TRUE,FALSE)</formula>
    </cfRule>
  </conditionalFormatting>
  <conditionalFormatting sqref="HR71">
    <cfRule type="expression" dxfId="1274" priority="11591">
      <formula>IF(HR72=TRUE,TRUE,FALSE)</formula>
    </cfRule>
  </conditionalFormatting>
  <conditionalFormatting sqref="HR73">
    <cfRule type="expression" dxfId="1273" priority="10735">
      <formula>IF(HR74=TRUE,TRUE,FALSE)</formula>
    </cfRule>
  </conditionalFormatting>
  <conditionalFormatting sqref="HR75">
    <cfRule type="expression" dxfId="1272" priority="10647">
      <formula>IF(HR76=TRUE,TRUE,FALSE)</formula>
    </cfRule>
  </conditionalFormatting>
  <conditionalFormatting sqref="HR77">
    <cfRule type="expression" dxfId="1271" priority="9791">
      <formula>IF(HR78=TRUE,TRUE,FALSE)</formula>
    </cfRule>
  </conditionalFormatting>
  <conditionalFormatting sqref="HR79">
    <cfRule type="expression" dxfId="1270" priority="9703">
      <formula>IF(HR80=TRUE,TRUE,FALSE)</formula>
    </cfRule>
  </conditionalFormatting>
  <conditionalFormatting sqref="HR81">
    <cfRule type="expression" dxfId="1269" priority="8847">
      <formula>IF(HR82=TRUE,TRUE,FALSE)</formula>
    </cfRule>
  </conditionalFormatting>
  <conditionalFormatting sqref="HR83">
    <cfRule type="expression" dxfId="1268" priority="8759">
      <formula>IF(HR84=TRUE,TRUE,FALSE)</formula>
    </cfRule>
  </conditionalFormatting>
  <conditionalFormatting sqref="HR85">
    <cfRule type="expression" dxfId="1267" priority="7903">
      <formula>IF(HR86=TRUE,TRUE,FALSE)</formula>
    </cfRule>
  </conditionalFormatting>
  <conditionalFormatting sqref="HR87">
    <cfRule type="expression" dxfId="1266" priority="7815">
      <formula>IF(HR88=TRUE,TRUE,FALSE)</formula>
    </cfRule>
  </conditionalFormatting>
  <conditionalFormatting sqref="HR89">
    <cfRule type="expression" dxfId="1265" priority="6959">
      <formula>IF(HR90=TRUE,TRUE,FALSE)</formula>
    </cfRule>
  </conditionalFormatting>
  <conditionalFormatting sqref="HR91">
    <cfRule type="expression" dxfId="1264" priority="6870">
      <formula>IF(OR(HR$39="S / VC-Lot",HR$39="ST-Lot",HR$39="PT1",HR$39="PT2",HR$39="SOP",HR$39="SOP + 90 days"),TRUE,FALSE)</formula>
    </cfRule>
    <cfRule type="expression" dxfId="1263" priority="6871">
      <formula>IF(HR92=TRUE,TRUE,FALSE)</formula>
    </cfRule>
  </conditionalFormatting>
  <conditionalFormatting sqref="HR93">
    <cfRule type="expression" dxfId="1262" priority="6015">
      <formula>IF(HR94=TRUE,TRUE,FALSE)</formula>
    </cfRule>
  </conditionalFormatting>
  <conditionalFormatting sqref="HR95">
    <cfRule type="expression" dxfId="1261" priority="5926">
      <formula>IF(OR(HR$39="S / VC-Lot",HR$39="ST-Lot",HR$39="PT1",HR$39="PT2",HR$39="SOP",HR$39="SOP + 90 days"),TRUE,FALSE)</formula>
    </cfRule>
    <cfRule type="expression" dxfId="1260" priority="5927">
      <formula>IF(HR96=TRUE,TRUE,FALSE)</formula>
    </cfRule>
  </conditionalFormatting>
  <conditionalFormatting sqref="HR97">
    <cfRule type="expression" dxfId="1259" priority="5071">
      <formula>IF(HR98=TRUE,TRUE,FALSE)</formula>
    </cfRule>
  </conditionalFormatting>
  <conditionalFormatting sqref="HR99">
    <cfRule type="expression" dxfId="1258" priority="4982">
      <formula>IF(OR(HR$39="S / VC-Lot",HR$39="ST-Lot",HR$39="PT1",HR$39="PT2",HR$39="SOP",HR$39="SOP + 90 days"),TRUE,FALSE)</formula>
    </cfRule>
    <cfRule type="expression" dxfId="1257" priority="4983">
      <formula>IF(HR100=TRUE,TRUE,FALSE)</formula>
    </cfRule>
  </conditionalFormatting>
  <conditionalFormatting sqref="HR101">
    <cfRule type="expression" dxfId="1256" priority="4127">
      <formula>IF(HR102=TRUE,TRUE,FALSE)</formula>
    </cfRule>
  </conditionalFormatting>
  <conditionalFormatting sqref="HR103">
    <cfRule type="expression" dxfId="1255" priority="4039">
      <formula>IF(HR104=TRUE,TRUE,FALSE)</formula>
    </cfRule>
    <cfRule type="expression" dxfId="1254" priority="4038">
      <formula>IF(OR(HR$39="S / VC-Lot",HR$39="ST-Lot",HR$39="PT1",HR$39="PT2",HR$39="SOP",HR$39="SOP + 90 days"),TRUE,FALSE)</formula>
    </cfRule>
  </conditionalFormatting>
  <conditionalFormatting sqref="HR105">
    <cfRule type="expression" dxfId="1253" priority="3183">
      <formula>IF(HR106=TRUE,TRUE,FALSE)</formula>
    </cfRule>
  </conditionalFormatting>
  <conditionalFormatting sqref="HR107">
    <cfRule type="expression" dxfId="1252" priority="3094">
      <formula>IF(OR(HR$39="S / VC-Lot",HR$39="ST-Lot",HR$39="PT1",HR$39="PT2",HR$39="SOP",HR$39="SOP + 90 days"),TRUE,FALSE)</formula>
    </cfRule>
    <cfRule type="expression" dxfId="1251" priority="3095">
      <formula>IF(HR108=TRUE,TRUE,FALSE)</formula>
    </cfRule>
  </conditionalFormatting>
  <conditionalFormatting sqref="HR109">
    <cfRule type="expression" dxfId="1250" priority="2239">
      <formula>IF(HR110=TRUE,TRUE,FALSE)</formula>
    </cfRule>
  </conditionalFormatting>
  <conditionalFormatting sqref="HR111">
    <cfRule type="expression" dxfId="1249" priority="2150">
      <formula>IF(OR(HR$39="S / VC-Lot",HR$39="ST-Lot",HR$39="PT1",HR$39="PT2",HR$39="SOP",HR$39="SOP + 90 days"),TRUE,FALSE)</formula>
    </cfRule>
    <cfRule type="expression" dxfId="1248" priority="2151">
      <formula>IF(HR112=TRUE,TRUE,FALSE)</formula>
    </cfRule>
  </conditionalFormatting>
  <conditionalFormatting sqref="HR113">
    <cfRule type="expression" dxfId="1247" priority="527">
      <formula>IF(HR114=TRUE,TRUE,FALSE)</formula>
    </cfRule>
  </conditionalFormatting>
  <conditionalFormatting sqref="HR115">
    <cfRule type="expression" dxfId="1246" priority="439">
      <formula>IF(HR116=TRUE,TRUE,FALSE)</formula>
    </cfRule>
    <cfRule type="expression" dxfId="1245" priority="438">
      <formula>IF(OR(HR$39="S / VC-Lot",HR$39="ST-Lot",HR$39="PT1",HR$39="PT2",HR$39="SOP",HR$39="SOP + 90 days"),TRUE,FALSE)</formula>
    </cfRule>
  </conditionalFormatting>
  <conditionalFormatting sqref="HR117">
    <cfRule type="expression" dxfId="1244" priority="351">
      <formula>IF(HR118=TRUE,TRUE,FALSE)</formula>
    </cfRule>
  </conditionalFormatting>
  <conditionalFormatting sqref="HR119">
    <cfRule type="expression" dxfId="1243" priority="262">
      <formula>IF(OR(HR$39="S / VC-Lot",HR$39="ST-Lot",HR$39="PT1",HR$39="PT2",HR$39="SOP",HR$39="SOP + 90 days"),TRUE,FALSE)</formula>
    </cfRule>
    <cfRule type="expression" dxfId="1242" priority="263">
      <formula>IF(HR120=TRUE,TRUE,FALSE)</formula>
    </cfRule>
  </conditionalFormatting>
  <conditionalFormatting sqref="HS45">
    <cfRule type="expression" dxfId="1241" priority="17341">
      <formula>IF(HS46=TRUE,TRUE,FALSE)</formula>
    </cfRule>
  </conditionalFormatting>
  <conditionalFormatting sqref="HS47">
    <cfRule type="expression" dxfId="1240" priority="17253">
      <formula>IF(HS48=TRUE,TRUE,FALSE)</formula>
    </cfRule>
  </conditionalFormatting>
  <conditionalFormatting sqref="HS49">
    <cfRule type="expression" dxfId="1239" priority="16397">
      <formula>IF(HS50=TRUE,TRUE,FALSE)</formula>
    </cfRule>
  </conditionalFormatting>
  <conditionalFormatting sqref="HS51">
    <cfRule type="expression" dxfId="1238" priority="16309">
      <formula>IF(HS52=TRUE,TRUE,FALSE)</formula>
    </cfRule>
  </conditionalFormatting>
  <conditionalFormatting sqref="HS53">
    <cfRule type="expression" dxfId="1237" priority="15453">
      <formula>IF(HS54=TRUE,TRUE,FALSE)</formula>
    </cfRule>
  </conditionalFormatting>
  <conditionalFormatting sqref="HS55">
    <cfRule type="expression" dxfId="1236" priority="15365">
      <formula>IF(HS56=TRUE,TRUE,FALSE)</formula>
    </cfRule>
  </conditionalFormatting>
  <conditionalFormatting sqref="HS57">
    <cfRule type="expression" dxfId="1235" priority="14509">
      <formula>IF(HS58=TRUE,TRUE,FALSE)</formula>
    </cfRule>
  </conditionalFormatting>
  <conditionalFormatting sqref="HS59">
    <cfRule type="expression" dxfId="1234" priority="14421">
      <formula>IF(HS60=TRUE,TRUE,FALSE)</formula>
    </cfRule>
  </conditionalFormatting>
  <conditionalFormatting sqref="HS61">
    <cfRule type="expression" dxfId="1233" priority="13565">
      <formula>IF(HS62=TRUE,TRUE,FALSE)</formula>
    </cfRule>
  </conditionalFormatting>
  <conditionalFormatting sqref="HS63">
    <cfRule type="expression" dxfId="1232" priority="13477">
      <formula>IF(HS64=TRUE,TRUE,FALSE)</formula>
    </cfRule>
  </conditionalFormatting>
  <conditionalFormatting sqref="HS65">
    <cfRule type="expression" dxfId="1231" priority="12621">
      <formula>IF(HS66=TRUE,TRUE,FALSE)</formula>
    </cfRule>
  </conditionalFormatting>
  <conditionalFormatting sqref="HS67">
    <cfRule type="expression" dxfId="1230" priority="12533">
      <formula>IF(HS68=TRUE,TRUE,FALSE)</formula>
    </cfRule>
  </conditionalFormatting>
  <conditionalFormatting sqref="HS69">
    <cfRule type="expression" dxfId="1229" priority="11677">
      <formula>IF(HS70=TRUE,TRUE,FALSE)</formula>
    </cfRule>
  </conditionalFormatting>
  <conditionalFormatting sqref="HS71">
    <cfRule type="expression" dxfId="1228" priority="11589">
      <formula>IF(HS72=TRUE,TRUE,FALSE)</formula>
    </cfRule>
  </conditionalFormatting>
  <conditionalFormatting sqref="HS73">
    <cfRule type="expression" dxfId="1227" priority="10733">
      <formula>IF(HS74=TRUE,TRUE,FALSE)</formula>
    </cfRule>
  </conditionalFormatting>
  <conditionalFormatting sqref="HS75">
    <cfRule type="expression" dxfId="1226" priority="10645">
      <formula>IF(HS76=TRUE,TRUE,FALSE)</formula>
    </cfRule>
  </conditionalFormatting>
  <conditionalFormatting sqref="HS77">
    <cfRule type="expression" dxfId="1225" priority="9789">
      <formula>IF(HS78=TRUE,TRUE,FALSE)</formula>
    </cfRule>
  </conditionalFormatting>
  <conditionalFormatting sqref="HS79">
    <cfRule type="expression" dxfId="1224" priority="9701">
      <formula>IF(HS80=TRUE,TRUE,FALSE)</formula>
    </cfRule>
  </conditionalFormatting>
  <conditionalFormatting sqref="HS81">
    <cfRule type="expression" dxfId="1223" priority="8845">
      <formula>IF(HS82=TRUE,TRUE,FALSE)</formula>
    </cfRule>
  </conditionalFormatting>
  <conditionalFormatting sqref="HS83">
    <cfRule type="expression" dxfId="1222" priority="8757">
      <formula>IF(HS84=TRUE,TRUE,FALSE)</formula>
    </cfRule>
  </conditionalFormatting>
  <conditionalFormatting sqref="HS85">
    <cfRule type="expression" dxfId="1221" priority="7901">
      <formula>IF(HS86=TRUE,TRUE,FALSE)</formula>
    </cfRule>
  </conditionalFormatting>
  <conditionalFormatting sqref="HS87">
    <cfRule type="expression" dxfId="1220" priority="7813">
      <formula>IF(HS88=TRUE,TRUE,FALSE)</formula>
    </cfRule>
  </conditionalFormatting>
  <conditionalFormatting sqref="HS89">
    <cfRule type="expression" dxfId="1219" priority="6957">
      <formula>IF(HS90=TRUE,TRUE,FALSE)</formula>
    </cfRule>
  </conditionalFormatting>
  <conditionalFormatting sqref="HS91">
    <cfRule type="expression" dxfId="1218" priority="6869">
      <formula>IF(HS92=TRUE,TRUE,FALSE)</formula>
    </cfRule>
    <cfRule type="expression" dxfId="1217" priority="6868">
      <formula>IF(OR(HS$39="S / VC-Lot",HS$39="ST-Lot",HS$39="PT1",HS$39="PT2",HS$39="SOP",HS$39="SOP + 90 days"),TRUE,FALSE)</formula>
    </cfRule>
  </conditionalFormatting>
  <conditionalFormatting sqref="HS93">
    <cfRule type="expression" dxfId="1216" priority="6013">
      <formula>IF(HS94=TRUE,TRUE,FALSE)</formula>
    </cfRule>
  </conditionalFormatting>
  <conditionalFormatting sqref="HS95">
    <cfRule type="expression" dxfId="1215" priority="5924">
      <formula>IF(OR(HS$39="S / VC-Lot",HS$39="ST-Lot",HS$39="PT1",HS$39="PT2",HS$39="SOP",HS$39="SOP + 90 days"),TRUE,FALSE)</formula>
    </cfRule>
    <cfRule type="expression" dxfId="1214" priority="5925">
      <formula>IF(HS96=TRUE,TRUE,FALSE)</formula>
    </cfRule>
  </conditionalFormatting>
  <conditionalFormatting sqref="HS97">
    <cfRule type="expression" dxfId="1213" priority="5069">
      <formula>IF(HS98=TRUE,TRUE,FALSE)</formula>
    </cfRule>
  </conditionalFormatting>
  <conditionalFormatting sqref="HS99">
    <cfRule type="expression" dxfId="1212" priority="4981">
      <formula>IF(HS100=TRUE,TRUE,FALSE)</formula>
    </cfRule>
    <cfRule type="expression" dxfId="1211" priority="4980">
      <formula>IF(OR(HS$39="S / VC-Lot",HS$39="ST-Lot",HS$39="PT1",HS$39="PT2",HS$39="SOP",HS$39="SOP + 90 days"),TRUE,FALSE)</formula>
    </cfRule>
  </conditionalFormatting>
  <conditionalFormatting sqref="HS101">
    <cfRule type="expression" dxfId="1210" priority="4125">
      <formula>IF(HS102=TRUE,TRUE,FALSE)</formula>
    </cfRule>
  </conditionalFormatting>
  <conditionalFormatting sqref="HS103">
    <cfRule type="expression" dxfId="1209" priority="4036">
      <formula>IF(OR(HS$39="S / VC-Lot",HS$39="ST-Lot",HS$39="PT1",HS$39="PT2",HS$39="SOP",HS$39="SOP + 90 days"),TRUE,FALSE)</formula>
    </cfRule>
    <cfRule type="expression" dxfId="1208" priority="4037">
      <formula>IF(HS104=TRUE,TRUE,FALSE)</formula>
    </cfRule>
  </conditionalFormatting>
  <conditionalFormatting sqref="HS105">
    <cfRule type="expression" dxfId="1207" priority="3181">
      <formula>IF(HS106=TRUE,TRUE,FALSE)</formula>
    </cfRule>
  </conditionalFormatting>
  <conditionalFormatting sqref="HS107">
    <cfRule type="expression" dxfId="1206" priority="3092">
      <formula>IF(OR(HS$39="S / VC-Lot",HS$39="ST-Lot",HS$39="PT1",HS$39="PT2",HS$39="SOP",HS$39="SOP + 90 days"),TRUE,FALSE)</formula>
    </cfRule>
    <cfRule type="expression" dxfId="1205" priority="3093">
      <formula>IF(HS108=TRUE,TRUE,FALSE)</formula>
    </cfRule>
  </conditionalFormatting>
  <conditionalFormatting sqref="HS109">
    <cfRule type="expression" dxfId="1204" priority="2237">
      <formula>IF(HS110=TRUE,TRUE,FALSE)</formula>
    </cfRule>
  </conditionalFormatting>
  <conditionalFormatting sqref="HS111">
    <cfRule type="expression" dxfId="1203" priority="2149">
      <formula>IF(HS112=TRUE,TRUE,FALSE)</formula>
    </cfRule>
    <cfRule type="expression" dxfId="1202" priority="2148">
      <formula>IF(OR(HS$39="S / VC-Lot",HS$39="ST-Lot",HS$39="PT1",HS$39="PT2",HS$39="SOP",HS$39="SOP + 90 days"),TRUE,FALSE)</formula>
    </cfRule>
  </conditionalFormatting>
  <conditionalFormatting sqref="HS113">
    <cfRule type="expression" dxfId="1201" priority="525">
      <formula>IF(HS114=TRUE,TRUE,FALSE)</formula>
    </cfRule>
  </conditionalFormatting>
  <conditionalFormatting sqref="HS115">
    <cfRule type="expression" dxfId="1200" priority="437">
      <formula>IF(HS116=TRUE,TRUE,FALSE)</formula>
    </cfRule>
    <cfRule type="expression" dxfId="1199" priority="436">
      <formula>IF(OR(HS$39="S / VC-Lot",HS$39="ST-Lot",HS$39="PT1",HS$39="PT2",HS$39="SOP",HS$39="SOP + 90 days"),TRUE,FALSE)</formula>
    </cfRule>
  </conditionalFormatting>
  <conditionalFormatting sqref="HS117">
    <cfRule type="expression" dxfId="1198" priority="349">
      <formula>IF(HS118=TRUE,TRUE,FALSE)</formula>
    </cfRule>
  </conditionalFormatting>
  <conditionalFormatting sqref="HS119">
    <cfRule type="expression" dxfId="1197" priority="260">
      <formula>IF(OR(HS$39="S / VC-Lot",HS$39="ST-Lot",HS$39="PT1",HS$39="PT2",HS$39="SOP",HS$39="SOP + 90 days"),TRUE,FALSE)</formula>
    </cfRule>
    <cfRule type="expression" dxfId="1196" priority="261">
      <formula>IF(HS120=TRUE,TRUE,FALSE)</formula>
    </cfRule>
  </conditionalFormatting>
  <conditionalFormatting sqref="HT45">
    <cfRule type="expression" dxfId="1195" priority="17339">
      <formula>IF(HT46=TRUE,TRUE,FALSE)</formula>
    </cfRule>
  </conditionalFormatting>
  <conditionalFormatting sqref="HT47">
    <cfRule type="expression" dxfId="1194" priority="17251">
      <formula>IF(HT48=TRUE,TRUE,FALSE)</formula>
    </cfRule>
  </conditionalFormatting>
  <conditionalFormatting sqref="HT49">
    <cfRule type="expression" dxfId="1193" priority="16395">
      <formula>IF(HT50=TRUE,TRUE,FALSE)</formula>
    </cfRule>
  </conditionalFormatting>
  <conditionalFormatting sqref="HT51">
    <cfRule type="expression" dxfId="1192" priority="16307">
      <formula>IF(HT52=TRUE,TRUE,FALSE)</formula>
    </cfRule>
  </conditionalFormatting>
  <conditionalFormatting sqref="HT53">
    <cfRule type="expression" dxfId="1191" priority="15451">
      <formula>IF(HT54=TRUE,TRUE,FALSE)</formula>
    </cfRule>
  </conditionalFormatting>
  <conditionalFormatting sqref="HT55">
    <cfRule type="expression" dxfId="1190" priority="15363">
      <formula>IF(HT56=TRUE,TRUE,FALSE)</formula>
    </cfRule>
  </conditionalFormatting>
  <conditionalFormatting sqref="HT57">
    <cfRule type="expression" dxfId="1189" priority="14507">
      <formula>IF(HT58=TRUE,TRUE,FALSE)</formula>
    </cfRule>
  </conditionalFormatting>
  <conditionalFormatting sqref="HT59">
    <cfRule type="expression" dxfId="1188" priority="14419">
      <formula>IF(HT60=TRUE,TRUE,FALSE)</formula>
    </cfRule>
  </conditionalFormatting>
  <conditionalFormatting sqref="HT61">
    <cfRule type="expression" dxfId="1187" priority="13563">
      <formula>IF(HT62=TRUE,TRUE,FALSE)</formula>
    </cfRule>
  </conditionalFormatting>
  <conditionalFormatting sqref="HT63">
    <cfRule type="expression" dxfId="1186" priority="13475">
      <formula>IF(HT64=TRUE,TRUE,FALSE)</formula>
    </cfRule>
  </conditionalFormatting>
  <conditionalFormatting sqref="HT65">
    <cfRule type="expression" dxfId="1185" priority="12619">
      <formula>IF(HT66=TRUE,TRUE,FALSE)</formula>
    </cfRule>
  </conditionalFormatting>
  <conditionalFormatting sqref="HT67">
    <cfRule type="expression" dxfId="1184" priority="12531">
      <formula>IF(HT68=TRUE,TRUE,FALSE)</formula>
    </cfRule>
  </conditionalFormatting>
  <conditionalFormatting sqref="HT69">
    <cfRule type="expression" dxfId="1183" priority="11675">
      <formula>IF(HT70=TRUE,TRUE,FALSE)</formula>
    </cfRule>
  </conditionalFormatting>
  <conditionalFormatting sqref="HT71">
    <cfRule type="expression" dxfId="1182" priority="11587">
      <formula>IF(HT72=TRUE,TRUE,FALSE)</formula>
    </cfRule>
  </conditionalFormatting>
  <conditionalFormatting sqref="HT73">
    <cfRule type="expression" dxfId="1181" priority="10731">
      <formula>IF(HT74=TRUE,TRUE,FALSE)</formula>
    </cfRule>
  </conditionalFormatting>
  <conditionalFormatting sqref="HT75">
    <cfRule type="expression" dxfId="1180" priority="10643">
      <formula>IF(HT76=TRUE,TRUE,FALSE)</formula>
    </cfRule>
  </conditionalFormatting>
  <conditionalFormatting sqref="HT77">
    <cfRule type="expression" dxfId="1179" priority="9787">
      <formula>IF(HT78=TRUE,TRUE,FALSE)</formula>
    </cfRule>
  </conditionalFormatting>
  <conditionalFormatting sqref="HT79">
    <cfRule type="expression" dxfId="1178" priority="9699">
      <formula>IF(HT80=TRUE,TRUE,FALSE)</formula>
    </cfRule>
  </conditionalFormatting>
  <conditionalFormatting sqref="HT81">
    <cfRule type="expression" dxfId="1177" priority="8843">
      <formula>IF(HT82=TRUE,TRUE,FALSE)</formula>
    </cfRule>
  </conditionalFormatting>
  <conditionalFormatting sqref="HT83">
    <cfRule type="expression" dxfId="1176" priority="8755">
      <formula>IF(HT84=TRUE,TRUE,FALSE)</formula>
    </cfRule>
  </conditionalFormatting>
  <conditionalFormatting sqref="HT85">
    <cfRule type="expression" dxfId="1175" priority="7899">
      <formula>IF(HT86=TRUE,TRUE,FALSE)</formula>
    </cfRule>
  </conditionalFormatting>
  <conditionalFormatting sqref="HT87">
    <cfRule type="expression" dxfId="1174" priority="7811">
      <formula>IF(HT88=TRUE,TRUE,FALSE)</formula>
    </cfRule>
  </conditionalFormatting>
  <conditionalFormatting sqref="HT89">
    <cfRule type="expression" dxfId="1173" priority="6955">
      <formula>IF(HT90=TRUE,TRUE,FALSE)</formula>
    </cfRule>
  </conditionalFormatting>
  <conditionalFormatting sqref="HT91">
    <cfRule type="expression" dxfId="1172" priority="6866">
      <formula>IF(OR(HT$39="S / VC-Lot",HT$39="ST-Lot",HT$39="PT1",HT$39="PT2",HT$39="SOP",HT$39="SOP + 90 days"),TRUE,FALSE)</formula>
    </cfRule>
    <cfRule type="expression" dxfId="1171" priority="6867">
      <formula>IF(HT92=TRUE,TRUE,FALSE)</formula>
    </cfRule>
  </conditionalFormatting>
  <conditionalFormatting sqref="HT93">
    <cfRule type="expression" dxfId="1170" priority="6011">
      <formula>IF(HT94=TRUE,TRUE,FALSE)</formula>
    </cfRule>
  </conditionalFormatting>
  <conditionalFormatting sqref="HT95">
    <cfRule type="expression" dxfId="1169" priority="5922">
      <formula>IF(OR(HT$39="S / VC-Lot",HT$39="ST-Lot",HT$39="PT1",HT$39="PT2",HT$39="SOP",HT$39="SOP + 90 days"),TRUE,FALSE)</formula>
    </cfRule>
    <cfRule type="expression" dxfId="1168" priority="5923">
      <formula>IF(HT96=TRUE,TRUE,FALSE)</formula>
    </cfRule>
  </conditionalFormatting>
  <conditionalFormatting sqref="HT97">
    <cfRule type="expression" dxfId="1167" priority="5067">
      <formula>IF(HT98=TRUE,TRUE,FALSE)</formula>
    </cfRule>
  </conditionalFormatting>
  <conditionalFormatting sqref="HT99">
    <cfRule type="expression" dxfId="1166" priority="4978">
      <formula>IF(OR(HT$39="S / VC-Lot",HT$39="ST-Lot",HT$39="PT1",HT$39="PT2",HT$39="SOP",HT$39="SOP + 90 days"),TRUE,FALSE)</formula>
    </cfRule>
    <cfRule type="expression" dxfId="1165" priority="4979">
      <formula>IF(HT100=TRUE,TRUE,FALSE)</formula>
    </cfRule>
  </conditionalFormatting>
  <conditionalFormatting sqref="HT101">
    <cfRule type="expression" dxfId="1164" priority="4123">
      <formula>IF(HT102=TRUE,TRUE,FALSE)</formula>
    </cfRule>
  </conditionalFormatting>
  <conditionalFormatting sqref="HT103">
    <cfRule type="expression" dxfId="1163" priority="4034">
      <formula>IF(OR(HT$39="S / VC-Lot",HT$39="ST-Lot",HT$39="PT1",HT$39="PT2",HT$39="SOP",HT$39="SOP + 90 days"),TRUE,FALSE)</formula>
    </cfRule>
    <cfRule type="expression" dxfId="1162" priority="4035">
      <formula>IF(HT104=TRUE,TRUE,FALSE)</formula>
    </cfRule>
  </conditionalFormatting>
  <conditionalFormatting sqref="HT105">
    <cfRule type="expression" dxfId="1161" priority="3179">
      <formula>IF(HT106=TRUE,TRUE,FALSE)</formula>
    </cfRule>
  </conditionalFormatting>
  <conditionalFormatting sqref="HT107">
    <cfRule type="expression" dxfId="1160" priority="3090">
      <formula>IF(OR(HT$39="S / VC-Lot",HT$39="ST-Lot",HT$39="PT1",HT$39="PT2",HT$39="SOP",HT$39="SOP + 90 days"),TRUE,FALSE)</formula>
    </cfRule>
    <cfRule type="expression" dxfId="1159" priority="3091">
      <formula>IF(HT108=TRUE,TRUE,FALSE)</formula>
    </cfRule>
  </conditionalFormatting>
  <conditionalFormatting sqref="HT109">
    <cfRule type="expression" dxfId="1158" priority="2235">
      <formula>IF(HT110=TRUE,TRUE,FALSE)</formula>
    </cfRule>
  </conditionalFormatting>
  <conditionalFormatting sqref="HT111">
    <cfRule type="expression" dxfId="1157" priority="2146">
      <formula>IF(OR(HT$39="S / VC-Lot",HT$39="ST-Lot",HT$39="PT1",HT$39="PT2",HT$39="SOP",HT$39="SOP + 90 days"),TRUE,FALSE)</formula>
    </cfRule>
    <cfRule type="expression" dxfId="1156" priority="2147">
      <formula>IF(HT112=TRUE,TRUE,FALSE)</formula>
    </cfRule>
  </conditionalFormatting>
  <conditionalFormatting sqref="HT113">
    <cfRule type="expression" dxfId="1155" priority="523">
      <formula>IF(HT114=TRUE,TRUE,FALSE)</formula>
    </cfRule>
  </conditionalFormatting>
  <conditionalFormatting sqref="HT115">
    <cfRule type="expression" dxfId="1154" priority="434">
      <formula>IF(OR(HT$39="S / VC-Lot",HT$39="ST-Lot",HT$39="PT1",HT$39="PT2",HT$39="SOP",HT$39="SOP + 90 days"),TRUE,FALSE)</formula>
    </cfRule>
    <cfRule type="expression" dxfId="1153" priority="435">
      <formula>IF(HT116=TRUE,TRUE,FALSE)</formula>
    </cfRule>
  </conditionalFormatting>
  <conditionalFormatting sqref="HT117">
    <cfRule type="expression" dxfId="1152" priority="347">
      <formula>IF(HT118=TRUE,TRUE,FALSE)</formula>
    </cfRule>
  </conditionalFormatting>
  <conditionalFormatting sqref="HT119">
    <cfRule type="expression" dxfId="1151" priority="258">
      <formula>IF(OR(HT$39="S / VC-Lot",HT$39="ST-Lot",HT$39="PT1",HT$39="PT2",HT$39="SOP",HT$39="SOP + 90 days"),TRUE,FALSE)</formula>
    </cfRule>
    <cfRule type="expression" dxfId="1150" priority="259">
      <formula>IF(HT120=TRUE,TRUE,FALSE)</formula>
    </cfRule>
  </conditionalFormatting>
  <conditionalFormatting sqref="HU45">
    <cfRule type="expression" dxfId="1149" priority="17337">
      <formula>IF(HU46=TRUE,TRUE,FALSE)</formula>
    </cfRule>
  </conditionalFormatting>
  <conditionalFormatting sqref="HU47">
    <cfRule type="expression" dxfId="1148" priority="17249">
      <formula>IF(HU48=TRUE,TRUE,FALSE)</formula>
    </cfRule>
  </conditionalFormatting>
  <conditionalFormatting sqref="HU49">
    <cfRule type="expression" dxfId="1147" priority="16393">
      <formula>IF(HU50=TRUE,TRUE,FALSE)</formula>
    </cfRule>
  </conditionalFormatting>
  <conditionalFormatting sqref="HU51">
    <cfRule type="expression" dxfId="1146" priority="16305">
      <formula>IF(HU52=TRUE,TRUE,FALSE)</formula>
    </cfRule>
  </conditionalFormatting>
  <conditionalFormatting sqref="HU53">
    <cfRule type="expression" dxfId="1145" priority="15449">
      <formula>IF(HU54=TRUE,TRUE,FALSE)</formula>
    </cfRule>
  </conditionalFormatting>
  <conditionalFormatting sqref="HU55">
    <cfRule type="expression" dxfId="1144" priority="15361">
      <formula>IF(HU56=TRUE,TRUE,FALSE)</formula>
    </cfRule>
  </conditionalFormatting>
  <conditionalFormatting sqref="HU57">
    <cfRule type="expression" dxfId="1143" priority="14505">
      <formula>IF(HU58=TRUE,TRUE,FALSE)</formula>
    </cfRule>
  </conditionalFormatting>
  <conditionalFormatting sqref="HU59">
    <cfRule type="expression" dxfId="1142" priority="14417">
      <formula>IF(HU60=TRUE,TRUE,FALSE)</formula>
    </cfRule>
  </conditionalFormatting>
  <conditionalFormatting sqref="HU61">
    <cfRule type="expression" dxfId="1141" priority="13561">
      <formula>IF(HU62=TRUE,TRUE,FALSE)</formula>
    </cfRule>
  </conditionalFormatting>
  <conditionalFormatting sqref="HU63">
    <cfRule type="expression" dxfId="1140" priority="13473">
      <formula>IF(HU64=TRUE,TRUE,FALSE)</formula>
    </cfRule>
  </conditionalFormatting>
  <conditionalFormatting sqref="HU65">
    <cfRule type="expression" dxfId="1139" priority="12617">
      <formula>IF(HU66=TRUE,TRUE,FALSE)</formula>
    </cfRule>
  </conditionalFormatting>
  <conditionalFormatting sqref="HU67">
    <cfRule type="expression" dxfId="1138" priority="12529">
      <formula>IF(HU68=TRUE,TRUE,FALSE)</formula>
    </cfRule>
  </conditionalFormatting>
  <conditionalFormatting sqref="HU69">
    <cfRule type="expression" dxfId="1137" priority="11673">
      <formula>IF(HU70=TRUE,TRUE,FALSE)</formula>
    </cfRule>
  </conditionalFormatting>
  <conditionalFormatting sqref="HU71">
    <cfRule type="expression" dxfId="1136" priority="11585">
      <formula>IF(HU72=TRUE,TRUE,FALSE)</formula>
    </cfRule>
  </conditionalFormatting>
  <conditionalFormatting sqref="HU73">
    <cfRule type="expression" dxfId="1135" priority="10729">
      <formula>IF(HU74=TRUE,TRUE,FALSE)</formula>
    </cfRule>
  </conditionalFormatting>
  <conditionalFormatting sqref="HU75">
    <cfRule type="expression" dxfId="1134" priority="10641">
      <formula>IF(HU76=TRUE,TRUE,FALSE)</formula>
    </cfRule>
  </conditionalFormatting>
  <conditionalFormatting sqref="HU77">
    <cfRule type="expression" dxfId="1133" priority="9785">
      <formula>IF(HU78=TRUE,TRUE,FALSE)</formula>
    </cfRule>
  </conditionalFormatting>
  <conditionalFormatting sqref="HU79">
    <cfRule type="expression" dxfId="1132" priority="9697">
      <formula>IF(HU80=TRUE,TRUE,FALSE)</formula>
    </cfRule>
  </conditionalFormatting>
  <conditionalFormatting sqref="HU81">
    <cfRule type="expression" dxfId="1131" priority="8841">
      <formula>IF(HU82=TRUE,TRUE,FALSE)</formula>
    </cfRule>
  </conditionalFormatting>
  <conditionalFormatting sqref="HU83">
    <cfRule type="expression" dxfId="1130" priority="8753">
      <formula>IF(HU84=TRUE,TRUE,FALSE)</formula>
    </cfRule>
  </conditionalFormatting>
  <conditionalFormatting sqref="HU85">
    <cfRule type="expression" dxfId="1129" priority="7897">
      <formula>IF(HU86=TRUE,TRUE,FALSE)</formula>
    </cfRule>
  </conditionalFormatting>
  <conditionalFormatting sqref="HU87">
    <cfRule type="expression" dxfId="1128" priority="7809">
      <formula>IF(HU88=TRUE,TRUE,FALSE)</formula>
    </cfRule>
  </conditionalFormatting>
  <conditionalFormatting sqref="HU89">
    <cfRule type="expression" dxfId="1127" priority="6953">
      <formula>IF(HU90=TRUE,TRUE,FALSE)</formula>
    </cfRule>
  </conditionalFormatting>
  <conditionalFormatting sqref="HU91">
    <cfRule type="expression" dxfId="1126" priority="6864">
      <formula>IF(OR(HU$39="S / VC-Lot",HU$39="ST-Lot",HU$39="PT1",HU$39="PT2",HU$39="SOP",HU$39="SOP + 90 days"),TRUE,FALSE)</formula>
    </cfRule>
    <cfRule type="expression" dxfId="1125" priority="6865">
      <formula>IF(HU92=TRUE,TRUE,FALSE)</formula>
    </cfRule>
  </conditionalFormatting>
  <conditionalFormatting sqref="HU93">
    <cfRule type="expression" dxfId="1124" priority="6009">
      <formula>IF(HU94=TRUE,TRUE,FALSE)</formula>
    </cfRule>
  </conditionalFormatting>
  <conditionalFormatting sqref="HU95">
    <cfRule type="expression" dxfId="1123" priority="5921">
      <formula>IF(HU96=TRUE,TRUE,FALSE)</formula>
    </cfRule>
    <cfRule type="expression" dxfId="1122" priority="5920">
      <formula>IF(OR(HU$39="S / VC-Lot",HU$39="ST-Lot",HU$39="PT1",HU$39="PT2",HU$39="SOP",HU$39="SOP + 90 days"),TRUE,FALSE)</formula>
    </cfRule>
  </conditionalFormatting>
  <conditionalFormatting sqref="HU97">
    <cfRule type="expression" dxfId="1121" priority="5065">
      <formula>IF(HU98=TRUE,TRUE,FALSE)</formula>
    </cfRule>
  </conditionalFormatting>
  <conditionalFormatting sqref="HU99">
    <cfRule type="expression" dxfId="1120" priority="4976">
      <formula>IF(OR(HU$39="S / VC-Lot",HU$39="ST-Lot",HU$39="PT1",HU$39="PT2",HU$39="SOP",HU$39="SOP + 90 days"),TRUE,FALSE)</formula>
    </cfRule>
    <cfRule type="expression" dxfId="1119" priority="4977">
      <formula>IF(HU100=TRUE,TRUE,FALSE)</formula>
    </cfRule>
  </conditionalFormatting>
  <conditionalFormatting sqref="HU101">
    <cfRule type="expression" dxfId="1118" priority="4121">
      <formula>IF(HU102=TRUE,TRUE,FALSE)</formula>
    </cfRule>
  </conditionalFormatting>
  <conditionalFormatting sqref="HU103">
    <cfRule type="expression" dxfId="1117" priority="4032">
      <formula>IF(OR(HU$39="S / VC-Lot",HU$39="ST-Lot",HU$39="PT1",HU$39="PT2",HU$39="SOP",HU$39="SOP + 90 days"),TRUE,FALSE)</formula>
    </cfRule>
    <cfRule type="expression" dxfId="1116" priority="4033">
      <formula>IF(HU104=TRUE,TRUE,FALSE)</formula>
    </cfRule>
  </conditionalFormatting>
  <conditionalFormatting sqref="HU105">
    <cfRule type="expression" dxfId="1115" priority="3177">
      <formula>IF(HU106=TRUE,TRUE,FALSE)</formula>
    </cfRule>
  </conditionalFormatting>
  <conditionalFormatting sqref="HU107">
    <cfRule type="expression" dxfId="1114" priority="3088">
      <formula>IF(OR(HU$39="S / VC-Lot",HU$39="ST-Lot",HU$39="PT1",HU$39="PT2",HU$39="SOP",HU$39="SOP + 90 days"),TRUE,FALSE)</formula>
    </cfRule>
    <cfRule type="expression" dxfId="1113" priority="3089">
      <formula>IF(HU108=TRUE,TRUE,FALSE)</formula>
    </cfRule>
  </conditionalFormatting>
  <conditionalFormatting sqref="HU109">
    <cfRule type="expression" dxfId="1112" priority="2233">
      <formula>IF(HU110=TRUE,TRUE,FALSE)</formula>
    </cfRule>
  </conditionalFormatting>
  <conditionalFormatting sqref="HU111">
    <cfRule type="expression" dxfId="1111" priority="2144">
      <formula>IF(OR(HU$39="S / VC-Lot",HU$39="ST-Lot",HU$39="PT1",HU$39="PT2",HU$39="SOP",HU$39="SOP + 90 days"),TRUE,FALSE)</formula>
    </cfRule>
    <cfRule type="expression" dxfId="1110" priority="2145">
      <formula>IF(HU112=TRUE,TRUE,FALSE)</formula>
    </cfRule>
  </conditionalFormatting>
  <conditionalFormatting sqref="HU113">
    <cfRule type="expression" dxfId="1109" priority="521">
      <formula>IF(HU114=TRUE,TRUE,FALSE)</formula>
    </cfRule>
  </conditionalFormatting>
  <conditionalFormatting sqref="HU115">
    <cfRule type="expression" dxfId="1108" priority="432">
      <formula>IF(OR(HU$39="S / VC-Lot",HU$39="ST-Lot",HU$39="PT1",HU$39="PT2",HU$39="SOP",HU$39="SOP + 90 days"),TRUE,FALSE)</formula>
    </cfRule>
    <cfRule type="expression" dxfId="1107" priority="433">
      <formula>IF(HU116=TRUE,TRUE,FALSE)</formula>
    </cfRule>
  </conditionalFormatting>
  <conditionalFormatting sqref="HU117">
    <cfRule type="expression" dxfId="1106" priority="345">
      <formula>IF(HU118=TRUE,TRUE,FALSE)</formula>
    </cfRule>
  </conditionalFormatting>
  <conditionalFormatting sqref="HU119">
    <cfRule type="expression" dxfId="1105" priority="257">
      <formula>IF(HU120=TRUE,TRUE,FALSE)</formula>
    </cfRule>
    <cfRule type="expression" dxfId="1104" priority="256">
      <formula>IF(OR(HU$39="S / VC-Lot",HU$39="ST-Lot",HU$39="PT1",HU$39="PT2",HU$39="SOP",HU$39="SOP + 90 days"),TRUE,FALSE)</formula>
    </cfRule>
  </conditionalFormatting>
  <conditionalFormatting sqref="HV45">
    <cfRule type="expression" dxfId="1103" priority="17335">
      <formula>IF(HV46=TRUE,TRUE,FALSE)</formula>
    </cfRule>
  </conditionalFormatting>
  <conditionalFormatting sqref="HV47">
    <cfRule type="expression" dxfId="1102" priority="17247">
      <formula>IF(HV48=TRUE,TRUE,FALSE)</formula>
    </cfRule>
  </conditionalFormatting>
  <conditionalFormatting sqref="HV49">
    <cfRule type="expression" dxfId="1101" priority="16391">
      <formula>IF(HV50=TRUE,TRUE,FALSE)</formula>
    </cfRule>
  </conditionalFormatting>
  <conditionalFormatting sqref="HV51">
    <cfRule type="expression" dxfId="1100" priority="16303">
      <formula>IF(HV52=TRUE,TRUE,FALSE)</formula>
    </cfRule>
  </conditionalFormatting>
  <conditionalFormatting sqref="HV53">
    <cfRule type="expression" dxfId="1099" priority="15447">
      <formula>IF(HV54=TRUE,TRUE,FALSE)</formula>
    </cfRule>
  </conditionalFormatting>
  <conditionalFormatting sqref="HV55">
    <cfRule type="expression" dxfId="1098" priority="15359">
      <formula>IF(HV56=TRUE,TRUE,FALSE)</formula>
    </cfRule>
  </conditionalFormatting>
  <conditionalFormatting sqref="HV57">
    <cfRule type="expression" dxfId="1097" priority="14503">
      <formula>IF(HV58=TRUE,TRUE,FALSE)</formula>
    </cfRule>
  </conditionalFormatting>
  <conditionalFormatting sqref="HV59">
    <cfRule type="expression" dxfId="1096" priority="14415">
      <formula>IF(HV60=TRUE,TRUE,FALSE)</formula>
    </cfRule>
  </conditionalFormatting>
  <conditionalFormatting sqref="HV61">
    <cfRule type="expression" dxfId="1095" priority="13559">
      <formula>IF(HV62=TRUE,TRUE,FALSE)</formula>
    </cfRule>
  </conditionalFormatting>
  <conditionalFormatting sqref="HV63">
    <cfRule type="expression" dxfId="1094" priority="13471">
      <formula>IF(HV64=TRUE,TRUE,FALSE)</formula>
    </cfRule>
  </conditionalFormatting>
  <conditionalFormatting sqref="HV65">
    <cfRule type="expression" dxfId="1093" priority="12615">
      <formula>IF(HV66=TRUE,TRUE,FALSE)</formula>
    </cfRule>
  </conditionalFormatting>
  <conditionalFormatting sqref="HV67">
    <cfRule type="expression" dxfId="1092" priority="12527">
      <formula>IF(HV68=TRUE,TRUE,FALSE)</formula>
    </cfRule>
  </conditionalFormatting>
  <conditionalFormatting sqref="HV69">
    <cfRule type="expression" dxfId="1091" priority="11671">
      <formula>IF(HV70=TRUE,TRUE,FALSE)</formula>
    </cfRule>
  </conditionalFormatting>
  <conditionalFormatting sqref="HV71">
    <cfRule type="expression" dxfId="1090" priority="11583">
      <formula>IF(HV72=TRUE,TRUE,FALSE)</formula>
    </cfRule>
  </conditionalFormatting>
  <conditionalFormatting sqref="HV73">
    <cfRule type="expression" dxfId="1089" priority="10727">
      <formula>IF(HV74=TRUE,TRUE,FALSE)</formula>
    </cfRule>
  </conditionalFormatting>
  <conditionalFormatting sqref="HV75">
    <cfRule type="expression" dxfId="1088" priority="10639">
      <formula>IF(HV76=TRUE,TRUE,FALSE)</formula>
    </cfRule>
  </conditionalFormatting>
  <conditionalFormatting sqref="HV77">
    <cfRule type="expression" dxfId="1087" priority="9783">
      <formula>IF(HV78=TRUE,TRUE,FALSE)</formula>
    </cfRule>
  </conditionalFormatting>
  <conditionalFormatting sqref="HV79">
    <cfRule type="expression" dxfId="1086" priority="9695">
      <formula>IF(HV80=TRUE,TRUE,FALSE)</formula>
    </cfRule>
  </conditionalFormatting>
  <conditionalFormatting sqref="HV81">
    <cfRule type="expression" dxfId="1085" priority="8839">
      <formula>IF(HV82=TRUE,TRUE,FALSE)</formula>
    </cfRule>
  </conditionalFormatting>
  <conditionalFormatting sqref="HV83">
    <cfRule type="expression" dxfId="1084" priority="8751">
      <formula>IF(HV84=TRUE,TRUE,FALSE)</formula>
    </cfRule>
  </conditionalFormatting>
  <conditionalFormatting sqref="HV85">
    <cfRule type="expression" dxfId="1083" priority="7895">
      <formula>IF(HV86=TRUE,TRUE,FALSE)</formula>
    </cfRule>
  </conditionalFormatting>
  <conditionalFormatting sqref="HV87">
    <cfRule type="expression" dxfId="1082" priority="7807">
      <formula>IF(HV88=TRUE,TRUE,FALSE)</formula>
    </cfRule>
  </conditionalFormatting>
  <conditionalFormatting sqref="HV89">
    <cfRule type="expression" dxfId="1081" priority="6951">
      <formula>IF(HV90=TRUE,TRUE,FALSE)</formula>
    </cfRule>
  </conditionalFormatting>
  <conditionalFormatting sqref="HV91">
    <cfRule type="expression" dxfId="1080" priority="6862">
      <formula>IF(OR(HV$39="S / VC-Lot",HV$39="ST-Lot",HV$39="PT1",HV$39="PT2",HV$39="SOP",HV$39="SOP + 90 days"),TRUE,FALSE)</formula>
    </cfRule>
    <cfRule type="expression" dxfId="1079" priority="6863">
      <formula>IF(HV92=TRUE,TRUE,FALSE)</formula>
    </cfRule>
  </conditionalFormatting>
  <conditionalFormatting sqref="HV93">
    <cfRule type="expression" dxfId="1078" priority="6007">
      <formula>IF(HV94=TRUE,TRUE,FALSE)</formula>
    </cfRule>
  </conditionalFormatting>
  <conditionalFormatting sqref="HV95">
    <cfRule type="expression" dxfId="1077" priority="5919">
      <formula>IF(HV96=TRUE,TRUE,FALSE)</formula>
    </cfRule>
    <cfRule type="expression" dxfId="1076" priority="5918">
      <formula>IF(OR(HV$39="S / VC-Lot",HV$39="ST-Lot",HV$39="PT1",HV$39="PT2",HV$39="SOP",HV$39="SOP + 90 days"),TRUE,FALSE)</formula>
    </cfRule>
  </conditionalFormatting>
  <conditionalFormatting sqref="HV97">
    <cfRule type="expression" dxfId="1075" priority="5063">
      <formula>IF(HV98=TRUE,TRUE,FALSE)</formula>
    </cfRule>
  </conditionalFormatting>
  <conditionalFormatting sqref="HV99">
    <cfRule type="expression" dxfId="1074" priority="4974">
      <formula>IF(OR(HV$39="S / VC-Lot",HV$39="ST-Lot",HV$39="PT1",HV$39="PT2",HV$39="SOP",HV$39="SOP + 90 days"),TRUE,FALSE)</formula>
    </cfRule>
    <cfRule type="expression" dxfId="1073" priority="4975">
      <formula>IF(HV100=TRUE,TRUE,FALSE)</formula>
    </cfRule>
  </conditionalFormatting>
  <conditionalFormatting sqref="HV101">
    <cfRule type="expression" dxfId="1072" priority="4119">
      <formula>IF(HV102=TRUE,TRUE,FALSE)</formula>
    </cfRule>
  </conditionalFormatting>
  <conditionalFormatting sqref="HV103">
    <cfRule type="expression" dxfId="1071" priority="4031">
      <formula>IF(HV104=TRUE,TRUE,FALSE)</formula>
    </cfRule>
    <cfRule type="expression" dxfId="1070" priority="4030">
      <formula>IF(OR(HV$39="S / VC-Lot",HV$39="ST-Lot",HV$39="PT1",HV$39="PT2",HV$39="SOP",HV$39="SOP + 90 days"),TRUE,FALSE)</formula>
    </cfRule>
  </conditionalFormatting>
  <conditionalFormatting sqref="HV105">
    <cfRule type="expression" dxfId="1069" priority="3175">
      <formula>IF(HV106=TRUE,TRUE,FALSE)</formula>
    </cfRule>
  </conditionalFormatting>
  <conditionalFormatting sqref="HV107">
    <cfRule type="expression" dxfId="1068" priority="3086">
      <formula>IF(OR(HV$39="S / VC-Lot",HV$39="ST-Lot",HV$39="PT1",HV$39="PT2",HV$39="SOP",HV$39="SOP + 90 days"),TRUE,FALSE)</formula>
    </cfRule>
    <cfRule type="expression" dxfId="1067" priority="3087">
      <formula>IF(HV108=TRUE,TRUE,FALSE)</formula>
    </cfRule>
  </conditionalFormatting>
  <conditionalFormatting sqref="HV109">
    <cfRule type="expression" dxfId="1066" priority="2231">
      <formula>IF(HV110=TRUE,TRUE,FALSE)</formula>
    </cfRule>
  </conditionalFormatting>
  <conditionalFormatting sqref="HV111">
    <cfRule type="expression" dxfId="1065" priority="2143">
      <formula>IF(HV112=TRUE,TRUE,FALSE)</formula>
    </cfRule>
    <cfRule type="expression" dxfId="1064" priority="2142">
      <formula>IF(OR(HV$39="S / VC-Lot",HV$39="ST-Lot",HV$39="PT1",HV$39="PT2",HV$39="SOP",HV$39="SOP + 90 days"),TRUE,FALSE)</formula>
    </cfRule>
  </conditionalFormatting>
  <conditionalFormatting sqref="HV113">
    <cfRule type="expression" dxfId="1063" priority="519">
      <formula>IF(HV114=TRUE,TRUE,FALSE)</formula>
    </cfRule>
  </conditionalFormatting>
  <conditionalFormatting sqref="HV115">
    <cfRule type="expression" dxfId="1062" priority="430">
      <formula>IF(OR(HV$39="S / VC-Lot",HV$39="ST-Lot",HV$39="PT1",HV$39="PT2",HV$39="SOP",HV$39="SOP + 90 days"),TRUE,FALSE)</formula>
    </cfRule>
    <cfRule type="expression" dxfId="1061" priority="431">
      <formula>IF(HV116=TRUE,TRUE,FALSE)</formula>
    </cfRule>
  </conditionalFormatting>
  <conditionalFormatting sqref="HV117">
    <cfRule type="expression" dxfId="1060" priority="343">
      <formula>IF(HV118=TRUE,TRUE,FALSE)</formula>
    </cfRule>
  </conditionalFormatting>
  <conditionalFormatting sqref="HV119">
    <cfRule type="expression" dxfId="1059" priority="255">
      <formula>IF(HV120=TRUE,TRUE,FALSE)</formula>
    </cfRule>
    <cfRule type="expression" dxfId="1058" priority="254">
      <formula>IF(OR(HV$39="S / VC-Lot",HV$39="ST-Lot",HV$39="PT1",HV$39="PT2",HV$39="SOP",HV$39="SOP + 90 days"),TRUE,FALSE)</formula>
    </cfRule>
  </conditionalFormatting>
  <conditionalFormatting sqref="HW45">
    <cfRule type="expression" dxfId="1057" priority="17333">
      <formula>IF(HW46=TRUE,TRUE,FALSE)</formula>
    </cfRule>
  </conditionalFormatting>
  <conditionalFormatting sqref="HW47">
    <cfRule type="expression" dxfId="1056" priority="17245">
      <formula>IF(HW48=TRUE,TRUE,FALSE)</formula>
    </cfRule>
  </conditionalFormatting>
  <conditionalFormatting sqref="HW49">
    <cfRule type="expression" dxfId="1055" priority="16389">
      <formula>IF(HW50=TRUE,TRUE,FALSE)</formula>
    </cfRule>
  </conditionalFormatting>
  <conditionalFormatting sqref="HW51">
    <cfRule type="expression" dxfId="1054" priority="16301">
      <formula>IF(HW52=TRUE,TRUE,FALSE)</formula>
    </cfRule>
  </conditionalFormatting>
  <conditionalFormatting sqref="HW53">
    <cfRule type="expression" dxfId="1053" priority="15445">
      <formula>IF(HW54=TRUE,TRUE,FALSE)</formula>
    </cfRule>
  </conditionalFormatting>
  <conditionalFormatting sqref="HW55">
    <cfRule type="expression" dxfId="1052" priority="15357">
      <formula>IF(HW56=TRUE,TRUE,FALSE)</formula>
    </cfRule>
  </conditionalFormatting>
  <conditionalFormatting sqref="HW57">
    <cfRule type="expression" dxfId="1051" priority="14501">
      <formula>IF(HW58=TRUE,TRUE,FALSE)</formula>
    </cfRule>
  </conditionalFormatting>
  <conditionalFormatting sqref="HW59">
    <cfRule type="expression" dxfId="1050" priority="14413">
      <formula>IF(HW60=TRUE,TRUE,FALSE)</formula>
    </cfRule>
  </conditionalFormatting>
  <conditionalFormatting sqref="HW61">
    <cfRule type="expression" dxfId="1049" priority="13557">
      <formula>IF(HW62=TRUE,TRUE,FALSE)</formula>
    </cfRule>
  </conditionalFormatting>
  <conditionalFormatting sqref="HW63">
    <cfRule type="expression" dxfId="1048" priority="13469">
      <formula>IF(HW64=TRUE,TRUE,FALSE)</formula>
    </cfRule>
  </conditionalFormatting>
  <conditionalFormatting sqref="HW65">
    <cfRule type="expression" dxfId="1047" priority="12613">
      <formula>IF(HW66=TRUE,TRUE,FALSE)</formula>
    </cfRule>
  </conditionalFormatting>
  <conditionalFormatting sqref="HW67">
    <cfRule type="expression" dxfId="1046" priority="12525">
      <formula>IF(HW68=TRUE,TRUE,FALSE)</formula>
    </cfRule>
  </conditionalFormatting>
  <conditionalFormatting sqref="HW69">
    <cfRule type="expression" dxfId="1045" priority="11669">
      <formula>IF(HW70=TRUE,TRUE,FALSE)</formula>
    </cfRule>
  </conditionalFormatting>
  <conditionalFormatting sqref="HW71">
    <cfRule type="expression" dxfId="1044" priority="11581">
      <formula>IF(HW72=TRUE,TRUE,FALSE)</formula>
    </cfRule>
  </conditionalFormatting>
  <conditionalFormatting sqref="HW73">
    <cfRule type="expression" dxfId="1043" priority="10725">
      <formula>IF(HW74=TRUE,TRUE,FALSE)</formula>
    </cfRule>
  </conditionalFormatting>
  <conditionalFormatting sqref="HW75">
    <cfRule type="expression" dxfId="1042" priority="10637">
      <formula>IF(HW76=TRUE,TRUE,FALSE)</formula>
    </cfRule>
  </conditionalFormatting>
  <conditionalFormatting sqref="HW77">
    <cfRule type="expression" dxfId="1041" priority="9781">
      <formula>IF(HW78=TRUE,TRUE,FALSE)</formula>
    </cfRule>
  </conditionalFormatting>
  <conditionalFormatting sqref="HW79">
    <cfRule type="expression" dxfId="1040" priority="9693">
      <formula>IF(HW80=TRUE,TRUE,FALSE)</formula>
    </cfRule>
  </conditionalFormatting>
  <conditionalFormatting sqref="HW81">
    <cfRule type="expression" dxfId="1039" priority="8837">
      <formula>IF(HW82=TRUE,TRUE,FALSE)</formula>
    </cfRule>
  </conditionalFormatting>
  <conditionalFormatting sqref="HW83">
    <cfRule type="expression" dxfId="1038" priority="8749">
      <formula>IF(HW84=TRUE,TRUE,FALSE)</formula>
    </cfRule>
  </conditionalFormatting>
  <conditionalFormatting sqref="HW85">
    <cfRule type="expression" dxfId="1037" priority="7893">
      <formula>IF(HW86=TRUE,TRUE,FALSE)</formula>
    </cfRule>
  </conditionalFormatting>
  <conditionalFormatting sqref="HW87">
    <cfRule type="expression" dxfId="1036" priority="7805">
      <formula>IF(HW88=TRUE,TRUE,FALSE)</formula>
    </cfRule>
  </conditionalFormatting>
  <conditionalFormatting sqref="HW89">
    <cfRule type="expression" dxfId="1035" priority="6949">
      <formula>IF(HW90=TRUE,TRUE,FALSE)</formula>
    </cfRule>
  </conditionalFormatting>
  <conditionalFormatting sqref="HW91">
    <cfRule type="expression" dxfId="1034" priority="6861">
      <formula>IF(HW92=TRUE,TRUE,FALSE)</formula>
    </cfRule>
    <cfRule type="expression" dxfId="1033" priority="6860">
      <formula>IF(OR(HW$39="S / VC-Lot",HW$39="ST-Lot",HW$39="PT1",HW$39="PT2",HW$39="SOP",HW$39="SOP + 90 days"),TRUE,FALSE)</formula>
    </cfRule>
  </conditionalFormatting>
  <conditionalFormatting sqref="HW93">
    <cfRule type="expression" dxfId="1032" priority="6005">
      <formula>IF(HW94=TRUE,TRUE,FALSE)</formula>
    </cfRule>
  </conditionalFormatting>
  <conditionalFormatting sqref="HW95">
    <cfRule type="expression" dxfId="1031" priority="5917">
      <formula>IF(HW96=TRUE,TRUE,FALSE)</formula>
    </cfRule>
    <cfRule type="expression" dxfId="1030" priority="5916">
      <formula>IF(OR(HW$39="S / VC-Lot",HW$39="ST-Lot",HW$39="PT1",HW$39="PT2",HW$39="SOP",HW$39="SOP + 90 days"),TRUE,FALSE)</formula>
    </cfRule>
  </conditionalFormatting>
  <conditionalFormatting sqref="HW97">
    <cfRule type="expression" dxfId="1029" priority="5061">
      <formula>IF(HW98=TRUE,TRUE,FALSE)</formula>
    </cfRule>
  </conditionalFormatting>
  <conditionalFormatting sqref="HW99">
    <cfRule type="expression" dxfId="1028" priority="4972">
      <formula>IF(OR(HW$39="S / VC-Lot",HW$39="ST-Lot",HW$39="PT1",HW$39="PT2",HW$39="SOP",HW$39="SOP + 90 days"),TRUE,FALSE)</formula>
    </cfRule>
    <cfRule type="expression" dxfId="1027" priority="4973">
      <formula>IF(HW100=TRUE,TRUE,FALSE)</formula>
    </cfRule>
  </conditionalFormatting>
  <conditionalFormatting sqref="HW101">
    <cfRule type="expression" dxfId="1026" priority="4117">
      <formula>IF(HW102=TRUE,TRUE,FALSE)</formula>
    </cfRule>
  </conditionalFormatting>
  <conditionalFormatting sqref="HW103">
    <cfRule type="expression" dxfId="1025" priority="4028">
      <formula>IF(OR(HW$39="S / VC-Lot",HW$39="ST-Lot",HW$39="PT1",HW$39="PT2",HW$39="SOP",HW$39="SOP + 90 days"),TRUE,FALSE)</formula>
    </cfRule>
    <cfRule type="expression" dxfId="1024" priority="4029">
      <formula>IF(HW104=TRUE,TRUE,FALSE)</formula>
    </cfRule>
  </conditionalFormatting>
  <conditionalFormatting sqref="HW105">
    <cfRule type="expression" dxfId="1023" priority="3173">
      <formula>IF(HW106=TRUE,TRUE,FALSE)</formula>
    </cfRule>
  </conditionalFormatting>
  <conditionalFormatting sqref="HW107">
    <cfRule type="expression" dxfId="1022" priority="3084">
      <formula>IF(OR(HW$39="S / VC-Lot",HW$39="ST-Lot",HW$39="PT1",HW$39="PT2",HW$39="SOP",HW$39="SOP + 90 days"),TRUE,FALSE)</formula>
    </cfRule>
    <cfRule type="expression" dxfId="1021" priority="3085">
      <formula>IF(HW108=TRUE,TRUE,FALSE)</formula>
    </cfRule>
  </conditionalFormatting>
  <conditionalFormatting sqref="HW109">
    <cfRule type="expression" dxfId="1020" priority="2229">
      <formula>IF(HW110=TRUE,TRUE,FALSE)</formula>
    </cfRule>
  </conditionalFormatting>
  <conditionalFormatting sqref="HW111">
    <cfRule type="expression" dxfId="1019" priority="2141">
      <formula>IF(HW112=TRUE,TRUE,FALSE)</formula>
    </cfRule>
    <cfRule type="expression" dxfId="1018" priority="2140">
      <formula>IF(OR(HW$39="S / VC-Lot",HW$39="ST-Lot",HW$39="PT1",HW$39="PT2",HW$39="SOP",HW$39="SOP + 90 days"),TRUE,FALSE)</formula>
    </cfRule>
  </conditionalFormatting>
  <conditionalFormatting sqref="HW113">
    <cfRule type="expression" dxfId="1017" priority="517">
      <formula>IF(HW114=TRUE,TRUE,FALSE)</formula>
    </cfRule>
  </conditionalFormatting>
  <conditionalFormatting sqref="HW115">
    <cfRule type="expression" dxfId="1016" priority="429">
      <formula>IF(HW116=TRUE,TRUE,FALSE)</formula>
    </cfRule>
    <cfRule type="expression" dxfId="1015" priority="428">
      <formula>IF(OR(HW$39="S / VC-Lot",HW$39="ST-Lot",HW$39="PT1",HW$39="PT2",HW$39="SOP",HW$39="SOP + 90 days"),TRUE,FALSE)</formula>
    </cfRule>
  </conditionalFormatting>
  <conditionalFormatting sqref="HW117">
    <cfRule type="expression" dxfId="1014" priority="341">
      <formula>IF(HW118=TRUE,TRUE,FALSE)</formula>
    </cfRule>
  </conditionalFormatting>
  <conditionalFormatting sqref="HW119">
    <cfRule type="expression" dxfId="1013" priority="252">
      <formula>IF(OR(HW$39="S / VC-Lot",HW$39="ST-Lot",HW$39="PT1",HW$39="PT2",HW$39="SOP",HW$39="SOP + 90 days"),TRUE,FALSE)</formula>
    </cfRule>
    <cfRule type="expression" dxfId="1012" priority="253">
      <formula>IF(HW120=TRUE,TRUE,FALSE)</formula>
    </cfRule>
  </conditionalFormatting>
  <conditionalFormatting sqref="HX45">
    <cfRule type="expression" dxfId="1011" priority="17331">
      <formula>IF(HX46=TRUE,TRUE,FALSE)</formula>
    </cfRule>
  </conditionalFormatting>
  <conditionalFormatting sqref="HX47">
    <cfRule type="expression" dxfId="1010" priority="17243">
      <formula>IF(HX48=TRUE,TRUE,FALSE)</formula>
    </cfRule>
  </conditionalFormatting>
  <conditionalFormatting sqref="HX49">
    <cfRule type="expression" dxfId="1009" priority="16387">
      <formula>IF(HX50=TRUE,TRUE,FALSE)</formula>
    </cfRule>
  </conditionalFormatting>
  <conditionalFormatting sqref="HX51">
    <cfRule type="expression" dxfId="1008" priority="16299">
      <formula>IF(HX52=TRUE,TRUE,FALSE)</formula>
    </cfRule>
  </conditionalFormatting>
  <conditionalFormatting sqref="HX53">
    <cfRule type="expression" dxfId="1007" priority="15443">
      <formula>IF(HX54=TRUE,TRUE,FALSE)</formula>
    </cfRule>
  </conditionalFormatting>
  <conditionalFormatting sqref="HX55">
    <cfRule type="expression" dxfId="1006" priority="15355">
      <formula>IF(HX56=TRUE,TRUE,FALSE)</formula>
    </cfRule>
  </conditionalFormatting>
  <conditionalFormatting sqref="HX57">
    <cfRule type="expression" dxfId="1005" priority="14499">
      <formula>IF(HX58=TRUE,TRUE,FALSE)</formula>
    </cfRule>
  </conditionalFormatting>
  <conditionalFormatting sqref="HX59">
    <cfRule type="expression" dxfId="1004" priority="14411">
      <formula>IF(HX60=TRUE,TRUE,FALSE)</formula>
    </cfRule>
  </conditionalFormatting>
  <conditionalFormatting sqref="HX61">
    <cfRule type="expression" dxfId="1003" priority="13555">
      <formula>IF(HX62=TRUE,TRUE,FALSE)</formula>
    </cfRule>
  </conditionalFormatting>
  <conditionalFormatting sqref="HX63">
    <cfRule type="expression" dxfId="1002" priority="13467">
      <formula>IF(HX64=TRUE,TRUE,FALSE)</formula>
    </cfRule>
  </conditionalFormatting>
  <conditionalFormatting sqref="HX65">
    <cfRule type="expression" dxfId="1001" priority="12611">
      <formula>IF(HX66=TRUE,TRUE,FALSE)</formula>
    </cfRule>
  </conditionalFormatting>
  <conditionalFormatting sqref="HX67">
    <cfRule type="expression" dxfId="1000" priority="12523">
      <formula>IF(HX68=TRUE,TRUE,FALSE)</formula>
    </cfRule>
  </conditionalFormatting>
  <conditionalFormatting sqref="HX69">
    <cfRule type="expression" dxfId="999" priority="11667">
      <formula>IF(HX70=TRUE,TRUE,FALSE)</formula>
    </cfRule>
  </conditionalFormatting>
  <conditionalFormatting sqref="HX71">
    <cfRule type="expression" dxfId="998" priority="11579">
      <formula>IF(HX72=TRUE,TRUE,FALSE)</formula>
    </cfRule>
  </conditionalFormatting>
  <conditionalFormatting sqref="HX73">
    <cfRule type="expression" dxfId="997" priority="10723">
      <formula>IF(HX74=TRUE,TRUE,FALSE)</formula>
    </cfRule>
  </conditionalFormatting>
  <conditionalFormatting sqref="HX75">
    <cfRule type="expression" dxfId="996" priority="10635">
      <formula>IF(HX76=TRUE,TRUE,FALSE)</formula>
    </cfRule>
  </conditionalFormatting>
  <conditionalFormatting sqref="HX77">
    <cfRule type="expression" dxfId="995" priority="9779">
      <formula>IF(HX78=TRUE,TRUE,FALSE)</formula>
    </cfRule>
  </conditionalFormatting>
  <conditionalFormatting sqref="HX79">
    <cfRule type="expression" dxfId="994" priority="9691">
      <formula>IF(HX80=TRUE,TRUE,FALSE)</formula>
    </cfRule>
  </conditionalFormatting>
  <conditionalFormatting sqref="HX81">
    <cfRule type="expression" dxfId="993" priority="8835">
      <formula>IF(HX82=TRUE,TRUE,FALSE)</formula>
    </cfRule>
  </conditionalFormatting>
  <conditionalFormatting sqref="HX83">
    <cfRule type="expression" dxfId="992" priority="8747">
      <formula>IF(HX84=TRUE,TRUE,FALSE)</formula>
    </cfRule>
  </conditionalFormatting>
  <conditionalFormatting sqref="HX85">
    <cfRule type="expression" dxfId="991" priority="7891">
      <formula>IF(HX86=TRUE,TRUE,FALSE)</formula>
    </cfRule>
  </conditionalFormatting>
  <conditionalFormatting sqref="HX87">
    <cfRule type="expression" dxfId="990" priority="7803">
      <formula>IF(HX88=TRUE,TRUE,FALSE)</formula>
    </cfRule>
  </conditionalFormatting>
  <conditionalFormatting sqref="HX89">
    <cfRule type="expression" dxfId="989" priority="6947">
      <formula>IF(HX90=TRUE,TRUE,FALSE)</formula>
    </cfRule>
  </conditionalFormatting>
  <conditionalFormatting sqref="HX91">
    <cfRule type="expression" dxfId="988" priority="6858">
      <formula>IF(OR(HX$39="S / VC-Lot",HX$39="ST-Lot",HX$39="PT1",HX$39="PT2",HX$39="SOP",HX$39="SOP + 90 days"),TRUE,FALSE)</formula>
    </cfRule>
    <cfRule type="expression" dxfId="987" priority="6859">
      <formula>IF(HX92=TRUE,TRUE,FALSE)</formula>
    </cfRule>
  </conditionalFormatting>
  <conditionalFormatting sqref="HX93">
    <cfRule type="expression" dxfId="986" priority="6003">
      <formula>IF(HX94=TRUE,TRUE,FALSE)</formula>
    </cfRule>
  </conditionalFormatting>
  <conditionalFormatting sqref="HX95">
    <cfRule type="expression" dxfId="985" priority="5914">
      <formula>IF(OR(HX$39="S / VC-Lot",HX$39="ST-Lot",HX$39="PT1",HX$39="PT2",HX$39="SOP",HX$39="SOP + 90 days"),TRUE,FALSE)</formula>
    </cfRule>
    <cfRule type="expression" dxfId="984" priority="5915">
      <formula>IF(HX96=TRUE,TRUE,FALSE)</formula>
    </cfRule>
  </conditionalFormatting>
  <conditionalFormatting sqref="HX97">
    <cfRule type="expression" dxfId="983" priority="5059">
      <formula>IF(HX98=TRUE,TRUE,FALSE)</formula>
    </cfRule>
  </conditionalFormatting>
  <conditionalFormatting sqref="HX99">
    <cfRule type="expression" dxfId="982" priority="4971">
      <formula>IF(HX100=TRUE,TRUE,FALSE)</formula>
    </cfRule>
    <cfRule type="expression" dxfId="981" priority="4970">
      <formula>IF(OR(HX$39="S / VC-Lot",HX$39="ST-Lot",HX$39="PT1",HX$39="PT2",HX$39="SOP",HX$39="SOP + 90 days"),TRUE,FALSE)</formula>
    </cfRule>
  </conditionalFormatting>
  <conditionalFormatting sqref="HX101">
    <cfRule type="expression" dxfId="980" priority="4115">
      <formula>IF(HX102=TRUE,TRUE,FALSE)</formula>
    </cfRule>
  </conditionalFormatting>
  <conditionalFormatting sqref="HX103">
    <cfRule type="expression" dxfId="979" priority="4027">
      <formula>IF(HX104=TRUE,TRUE,FALSE)</formula>
    </cfRule>
    <cfRule type="expression" dxfId="978" priority="4026">
      <formula>IF(OR(HX$39="S / VC-Lot",HX$39="ST-Lot",HX$39="PT1",HX$39="PT2",HX$39="SOP",HX$39="SOP + 90 days"),TRUE,FALSE)</formula>
    </cfRule>
  </conditionalFormatting>
  <conditionalFormatting sqref="HX105">
    <cfRule type="expression" dxfId="977" priority="3171">
      <formula>IF(HX106=TRUE,TRUE,FALSE)</formula>
    </cfRule>
  </conditionalFormatting>
  <conditionalFormatting sqref="HX107">
    <cfRule type="expression" dxfId="976" priority="3082">
      <formula>IF(OR(HX$39="S / VC-Lot",HX$39="ST-Lot",HX$39="PT1",HX$39="PT2",HX$39="SOP",HX$39="SOP + 90 days"),TRUE,FALSE)</formula>
    </cfRule>
    <cfRule type="expression" dxfId="975" priority="3083">
      <formula>IF(HX108=TRUE,TRUE,FALSE)</formula>
    </cfRule>
  </conditionalFormatting>
  <conditionalFormatting sqref="HX109">
    <cfRule type="expression" dxfId="974" priority="2227">
      <formula>IF(HX110=TRUE,TRUE,FALSE)</formula>
    </cfRule>
  </conditionalFormatting>
  <conditionalFormatting sqref="HX111">
    <cfRule type="expression" dxfId="973" priority="2139">
      <formula>IF(HX112=TRUE,TRUE,FALSE)</formula>
    </cfRule>
    <cfRule type="expression" dxfId="972" priority="2138">
      <formula>IF(OR(HX$39="S / VC-Lot",HX$39="ST-Lot",HX$39="PT1",HX$39="PT2",HX$39="SOP",HX$39="SOP + 90 days"),TRUE,FALSE)</formula>
    </cfRule>
  </conditionalFormatting>
  <conditionalFormatting sqref="HX113">
    <cfRule type="expression" dxfId="971" priority="515">
      <formula>IF(HX114=TRUE,TRUE,FALSE)</formula>
    </cfRule>
  </conditionalFormatting>
  <conditionalFormatting sqref="HX115">
    <cfRule type="expression" dxfId="970" priority="427">
      <formula>IF(HX116=TRUE,TRUE,FALSE)</formula>
    </cfRule>
    <cfRule type="expression" dxfId="969" priority="426">
      <formula>IF(OR(HX$39="S / VC-Lot",HX$39="ST-Lot",HX$39="PT1",HX$39="PT2",HX$39="SOP",HX$39="SOP + 90 days"),TRUE,FALSE)</formula>
    </cfRule>
  </conditionalFormatting>
  <conditionalFormatting sqref="HX117">
    <cfRule type="expression" dxfId="968" priority="339">
      <formula>IF(HX118=TRUE,TRUE,FALSE)</formula>
    </cfRule>
  </conditionalFormatting>
  <conditionalFormatting sqref="HX119">
    <cfRule type="expression" dxfId="967" priority="251">
      <formula>IF(HX120=TRUE,TRUE,FALSE)</formula>
    </cfRule>
    <cfRule type="expression" dxfId="966" priority="250">
      <formula>IF(OR(HX$39="S / VC-Lot",HX$39="ST-Lot",HX$39="PT1",HX$39="PT2",HX$39="SOP",HX$39="SOP + 90 days"),TRUE,FALSE)</formula>
    </cfRule>
  </conditionalFormatting>
  <conditionalFormatting sqref="HY45">
    <cfRule type="expression" dxfId="965" priority="17329">
      <formula>IF(HY46=TRUE,TRUE,FALSE)</formula>
    </cfRule>
  </conditionalFormatting>
  <conditionalFormatting sqref="HY47">
    <cfRule type="expression" dxfId="964" priority="17241">
      <formula>IF(HY48=TRUE,TRUE,FALSE)</formula>
    </cfRule>
  </conditionalFormatting>
  <conditionalFormatting sqref="HY49">
    <cfRule type="expression" dxfId="963" priority="16385">
      <formula>IF(HY50=TRUE,TRUE,FALSE)</formula>
    </cfRule>
  </conditionalFormatting>
  <conditionalFormatting sqref="HY51">
    <cfRule type="expression" dxfId="962" priority="16297">
      <formula>IF(HY52=TRUE,TRUE,FALSE)</formula>
    </cfRule>
  </conditionalFormatting>
  <conditionalFormatting sqref="HY53">
    <cfRule type="expression" dxfId="961" priority="15441">
      <formula>IF(HY54=TRUE,TRUE,FALSE)</formula>
    </cfRule>
  </conditionalFormatting>
  <conditionalFormatting sqref="HY55">
    <cfRule type="expression" dxfId="960" priority="15353">
      <formula>IF(HY56=TRUE,TRUE,FALSE)</formula>
    </cfRule>
  </conditionalFormatting>
  <conditionalFormatting sqref="HY57">
    <cfRule type="expression" dxfId="959" priority="14497">
      <formula>IF(HY58=TRUE,TRUE,FALSE)</formula>
    </cfRule>
  </conditionalFormatting>
  <conditionalFormatting sqref="HY59">
    <cfRule type="expression" dxfId="958" priority="14409">
      <formula>IF(HY60=TRUE,TRUE,FALSE)</formula>
    </cfRule>
  </conditionalFormatting>
  <conditionalFormatting sqref="HY61">
    <cfRule type="expression" dxfId="957" priority="13553">
      <formula>IF(HY62=TRUE,TRUE,FALSE)</formula>
    </cfRule>
  </conditionalFormatting>
  <conditionalFormatting sqref="HY63">
    <cfRule type="expression" dxfId="956" priority="13465">
      <formula>IF(HY64=TRUE,TRUE,FALSE)</formula>
    </cfRule>
  </conditionalFormatting>
  <conditionalFormatting sqref="HY65">
    <cfRule type="expression" dxfId="955" priority="12609">
      <formula>IF(HY66=TRUE,TRUE,FALSE)</formula>
    </cfRule>
  </conditionalFormatting>
  <conditionalFormatting sqref="HY67">
    <cfRule type="expression" dxfId="954" priority="12521">
      <formula>IF(HY68=TRUE,TRUE,FALSE)</formula>
    </cfRule>
  </conditionalFormatting>
  <conditionalFormatting sqref="HY69">
    <cfRule type="expression" dxfId="953" priority="11665">
      <formula>IF(HY70=TRUE,TRUE,FALSE)</formula>
    </cfRule>
  </conditionalFormatting>
  <conditionalFormatting sqref="HY71">
    <cfRule type="expression" dxfId="952" priority="11577">
      <formula>IF(HY72=TRUE,TRUE,FALSE)</formula>
    </cfRule>
  </conditionalFormatting>
  <conditionalFormatting sqref="HY73">
    <cfRule type="expression" dxfId="951" priority="10721">
      <formula>IF(HY74=TRUE,TRUE,FALSE)</formula>
    </cfRule>
  </conditionalFormatting>
  <conditionalFormatting sqref="HY75">
    <cfRule type="expression" dxfId="950" priority="10633">
      <formula>IF(HY76=TRUE,TRUE,FALSE)</formula>
    </cfRule>
  </conditionalFormatting>
  <conditionalFormatting sqref="HY77">
    <cfRule type="expression" dxfId="949" priority="9777">
      <formula>IF(HY78=TRUE,TRUE,FALSE)</formula>
    </cfRule>
  </conditionalFormatting>
  <conditionalFormatting sqref="HY79">
    <cfRule type="expression" dxfId="948" priority="9689">
      <formula>IF(HY80=TRUE,TRUE,FALSE)</formula>
    </cfRule>
  </conditionalFormatting>
  <conditionalFormatting sqref="HY81">
    <cfRule type="expression" dxfId="947" priority="8833">
      <formula>IF(HY82=TRUE,TRUE,FALSE)</formula>
    </cfRule>
  </conditionalFormatting>
  <conditionalFormatting sqref="HY83">
    <cfRule type="expression" dxfId="946" priority="8745">
      <formula>IF(HY84=TRUE,TRUE,FALSE)</formula>
    </cfRule>
  </conditionalFormatting>
  <conditionalFormatting sqref="HY85">
    <cfRule type="expression" dxfId="945" priority="7889">
      <formula>IF(HY86=TRUE,TRUE,FALSE)</formula>
    </cfRule>
  </conditionalFormatting>
  <conditionalFormatting sqref="HY87">
    <cfRule type="expression" dxfId="944" priority="7801">
      <formula>IF(HY88=TRUE,TRUE,FALSE)</formula>
    </cfRule>
  </conditionalFormatting>
  <conditionalFormatting sqref="HY89">
    <cfRule type="expression" dxfId="943" priority="6945">
      <formula>IF(HY90=TRUE,TRUE,FALSE)</formula>
    </cfRule>
  </conditionalFormatting>
  <conditionalFormatting sqref="HY91">
    <cfRule type="expression" dxfId="942" priority="6856">
      <formula>IF(OR(HY$39="S / VC-Lot",HY$39="ST-Lot",HY$39="PT1",HY$39="PT2",HY$39="SOP",HY$39="SOP + 90 days"),TRUE,FALSE)</formula>
    </cfRule>
    <cfRule type="expression" dxfId="941" priority="6857">
      <formula>IF(HY92=TRUE,TRUE,FALSE)</formula>
    </cfRule>
  </conditionalFormatting>
  <conditionalFormatting sqref="HY93">
    <cfRule type="expression" dxfId="940" priority="6001">
      <formula>IF(HY94=TRUE,TRUE,FALSE)</formula>
    </cfRule>
  </conditionalFormatting>
  <conditionalFormatting sqref="HY95">
    <cfRule type="expression" dxfId="939" priority="5913">
      <formula>IF(HY96=TRUE,TRUE,FALSE)</formula>
    </cfRule>
    <cfRule type="expression" dxfId="938" priority="5912">
      <formula>IF(OR(HY$39="S / VC-Lot",HY$39="ST-Lot",HY$39="PT1",HY$39="PT2",HY$39="SOP",HY$39="SOP + 90 days"),TRUE,FALSE)</formula>
    </cfRule>
  </conditionalFormatting>
  <conditionalFormatting sqref="HY97">
    <cfRule type="expression" dxfId="937" priority="5057">
      <formula>IF(HY98=TRUE,TRUE,FALSE)</formula>
    </cfRule>
  </conditionalFormatting>
  <conditionalFormatting sqref="HY99">
    <cfRule type="expression" dxfId="936" priority="4968">
      <formula>IF(OR(HY$39="S / VC-Lot",HY$39="ST-Lot",HY$39="PT1",HY$39="PT2",HY$39="SOP",HY$39="SOP + 90 days"),TRUE,FALSE)</formula>
    </cfRule>
    <cfRule type="expression" dxfId="935" priority="4969">
      <formula>IF(HY100=TRUE,TRUE,FALSE)</formula>
    </cfRule>
  </conditionalFormatting>
  <conditionalFormatting sqref="HY101">
    <cfRule type="expression" dxfId="934" priority="4113">
      <formula>IF(HY102=TRUE,TRUE,FALSE)</formula>
    </cfRule>
  </conditionalFormatting>
  <conditionalFormatting sqref="HY103">
    <cfRule type="expression" dxfId="933" priority="4025">
      <formula>IF(HY104=TRUE,TRUE,FALSE)</formula>
    </cfRule>
    <cfRule type="expression" dxfId="932" priority="4024">
      <formula>IF(OR(HY$39="S / VC-Lot",HY$39="ST-Lot",HY$39="PT1",HY$39="PT2",HY$39="SOP",HY$39="SOP + 90 days"),TRUE,FALSE)</formula>
    </cfRule>
  </conditionalFormatting>
  <conditionalFormatting sqref="HY105">
    <cfRule type="expression" dxfId="931" priority="3169">
      <formula>IF(HY106=TRUE,TRUE,FALSE)</formula>
    </cfRule>
  </conditionalFormatting>
  <conditionalFormatting sqref="HY107">
    <cfRule type="expression" dxfId="930" priority="3081">
      <formula>IF(HY108=TRUE,TRUE,FALSE)</formula>
    </cfRule>
    <cfRule type="expression" dxfId="929" priority="3080">
      <formula>IF(OR(HY$39="S / VC-Lot",HY$39="ST-Lot",HY$39="PT1",HY$39="PT2",HY$39="SOP",HY$39="SOP + 90 days"),TRUE,FALSE)</formula>
    </cfRule>
  </conditionalFormatting>
  <conditionalFormatting sqref="HY109">
    <cfRule type="expression" dxfId="928" priority="2225">
      <formula>IF(HY110=TRUE,TRUE,FALSE)</formula>
    </cfRule>
  </conditionalFormatting>
  <conditionalFormatting sqref="HY111">
    <cfRule type="expression" dxfId="927" priority="2137">
      <formula>IF(HY112=TRUE,TRUE,FALSE)</formula>
    </cfRule>
    <cfRule type="expression" dxfId="926" priority="2136">
      <formula>IF(OR(HY$39="S / VC-Lot",HY$39="ST-Lot",HY$39="PT1",HY$39="PT2",HY$39="SOP",HY$39="SOP + 90 days"),TRUE,FALSE)</formula>
    </cfRule>
  </conditionalFormatting>
  <conditionalFormatting sqref="HY113">
    <cfRule type="expression" dxfId="925" priority="513">
      <formula>IF(HY114=TRUE,TRUE,FALSE)</formula>
    </cfRule>
  </conditionalFormatting>
  <conditionalFormatting sqref="HY115">
    <cfRule type="expression" dxfId="924" priority="424">
      <formula>IF(OR(HY$39="S / VC-Lot",HY$39="ST-Lot",HY$39="PT1",HY$39="PT2",HY$39="SOP",HY$39="SOP + 90 days"),TRUE,FALSE)</formula>
    </cfRule>
    <cfRule type="expression" dxfId="923" priority="425">
      <formula>IF(HY116=TRUE,TRUE,FALSE)</formula>
    </cfRule>
  </conditionalFormatting>
  <conditionalFormatting sqref="HY117">
    <cfRule type="expression" dxfId="922" priority="337">
      <formula>IF(HY118=TRUE,TRUE,FALSE)</formula>
    </cfRule>
  </conditionalFormatting>
  <conditionalFormatting sqref="HY119">
    <cfRule type="expression" dxfId="921" priority="249">
      <formula>IF(HY120=TRUE,TRUE,FALSE)</formula>
    </cfRule>
    <cfRule type="expression" dxfId="920" priority="248">
      <formula>IF(OR(HY$39="S / VC-Lot",HY$39="ST-Lot",HY$39="PT1",HY$39="PT2",HY$39="SOP",HY$39="SOP + 90 days"),TRUE,FALSE)</formula>
    </cfRule>
  </conditionalFormatting>
  <conditionalFormatting sqref="HZ45">
    <cfRule type="expression" dxfId="919" priority="17327">
      <formula>IF(HZ46=TRUE,TRUE,FALSE)</formula>
    </cfRule>
  </conditionalFormatting>
  <conditionalFormatting sqref="HZ47">
    <cfRule type="expression" dxfId="918" priority="17239">
      <formula>IF(HZ48=TRUE,TRUE,FALSE)</formula>
    </cfRule>
  </conditionalFormatting>
  <conditionalFormatting sqref="HZ49">
    <cfRule type="expression" dxfId="917" priority="16383">
      <formula>IF(HZ50=TRUE,TRUE,FALSE)</formula>
    </cfRule>
  </conditionalFormatting>
  <conditionalFormatting sqref="HZ51">
    <cfRule type="expression" dxfId="916" priority="16295">
      <formula>IF(HZ52=TRUE,TRUE,FALSE)</formula>
    </cfRule>
  </conditionalFormatting>
  <conditionalFormatting sqref="HZ53">
    <cfRule type="expression" dxfId="915" priority="15439">
      <formula>IF(HZ54=TRUE,TRUE,FALSE)</formula>
    </cfRule>
  </conditionalFormatting>
  <conditionalFormatting sqref="HZ55">
    <cfRule type="expression" dxfId="914" priority="15351">
      <formula>IF(HZ56=TRUE,TRUE,FALSE)</formula>
    </cfRule>
  </conditionalFormatting>
  <conditionalFormatting sqref="HZ57">
    <cfRule type="expression" dxfId="913" priority="14495">
      <formula>IF(HZ58=TRUE,TRUE,FALSE)</formula>
    </cfRule>
  </conditionalFormatting>
  <conditionalFormatting sqref="HZ59">
    <cfRule type="expression" dxfId="912" priority="14407">
      <formula>IF(HZ60=TRUE,TRUE,FALSE)</formula>
    </cfRule>
  </conditionalFormatting>
  <conditionalFormatting sqref="HZ61">
    <cfRule type="expression" dxfId="911" priority="13551">
      <formula>IF(HZ62=TRUE,TRUE,FALSE)</formula>
    </cfRule>
  </conditionalFormatting>
  <conditionalFormatting sqref="HZ63">
    <cfRule type="expression" dxfId="910" priority="13463">
      <formula>IF(HZ64=TRUE,TRUE,FALSE)</formula>
    </cfRule>
  </conditionalFormatting>
  <conditionalFormatting sqref="HZ65">
    <cfRule type="expression" dxfId="909" priority="12607">
      <formula>IF(HZ66=TRUE,TRUE,FALSE)</formula>
    </cfRule>
  </conditionalFormatting>
  <conditionalFormatting sqref="HZ67">
    <cfRule type="expression" dxfId="908" priority="12519">
      <formula>IF(HZ68=TRUE,TRUE,FALSE)</formula>
    </cfRule>
  </conditionalFormatting>
  <conditionalFormatting sqref="HZ69">
    <cfRule type="expression" dxfId="907" priority="11663">
      <formula>IF(HZ70=TRUE,TRUE,FALSE)</formula>
    </cfRule>
  </conditionalFormatting>
  <conditionalFormatting sqref="HZ71">
    <cfRule type="expression" dxfId="906" priority="11575">
      <formula>IF(HZ72=TRUE,TRUE,FALSE)</formula>
    </cfRule>
  </conditionalFormatting>
  <conditionalFormatting sqref="HZ73">
    <cfRule type="expression" dxfId="905" priority="10719">
      <formula>IF(HZ74=TRUE,TRUE,FALSE)</formula>
    </cfRule>
  </conditionalFormatting>
  <conditionalFormatting sqref="HZ75">
    <cfRule type="expression" dxfId="904" priority="10631">
      <formula>IF(HZ76=TRUE,TRUE,FALSE)</formula>
    </cfRule>
  </conditionalFormatting>
  <conditionalFormatting sqref="HZ77">
    <cfRule type="expression" dxfId="903" priority="9775">
      <formula>IF(HZ78=TRUE,TRUE,FALSE)</formula>
    </cfRule>
  </conditionalFormatting>
  <conditionalFormatting sqref="HZ79">
    <cfRule type="expression" dxfId="902" priority="9687">
      <formula>IF(HZ80=TRUE,TRUE,FALSE)</formula>
    </cfRule>
  </conditionalFormatting>
  <conditionalFormatting sqref="HZ81">
    <cfRule type="expression" dxfId="901" priority="8831">
      <formula>IF(HZ82=TRUE,TRUE,FALSE)</formula>
    </cfRule>
  </conditionalFormatting>
  <conditionalFormatting sqref="HZ83">
    <cfRule type="expression" dxfId="900" priority="8743">
      <formula>IF(HZ84=TRUE,TRUE,FALSE)</formula>
    </cfRule>
  </conditionalFormatting>
  <conditionalFormatting sqref="HZ85">
    <cfRule type="expression" dxfId="899" priority="7887">
      <formula>IF(HZ86=TRUE,TRUE,FALSE)</formula>
    </cfRule>
  </conditionalFormatting>
  <conditionalFormatting sqref="HZ87">
    <cfRule type="expression" dxfId="898" priority="7799">
      <formula>IF(HZ88=TRUE,TRUE,FALSE)</formula>
    </cfRule>
  </conditionalFormatting>
  <conditionalFormatting sqref="HZ89">
    <cfRule type="expression" dxfId="897" priority="6943">
      <formula>IF(HZ90=TRUE,TRUE,FALSE)</formula>
    </cfRule>
  </conditionalFormatting>
  <conditionalFormatting sqref="HZ91">
    <cfRule type="expression" dxfId="896" priority="6854">
      <formula>IF(OR(HZ$39="S / VC-Lot",HZ$39="ST-Lot",HZ$39="PT1",HZ$39="PT2",HZ$39="SOP",HZ$39="SOP + 90 days"),TRUE,FALSE)</formula>
    </cfRule>
    <cfRule type="expression" dxfId="895" priority="6855">
      <formula>IF(HZ92=TRUE,TRUE,FALSE)</formula>
    </cfRule>
  </conditionalFormatting>
  <conditionalFormatting sqref="HZ93">
    <cfRule type="expression" dxfId="894" priority="5999">
      <formula>IF(HZ94=TRUE,TRUE,FALSE)</formula>
    </cfRule>
  </conditionalFormatting>
  <conditionalFormatting sqref="HZ95">
    <cfRule type="expression" dxfId="893" priority="5911">
      <formula>IF(HZ96=TRUE,TRUE,FALSE)</formula>
    </cfRule>
    <cfRule type="expression" dxfId="892" priority="5910">
      <formula>IF(OR(HZ$39="S / VC-Lot",HZ$39="ST-Lot",HZ$39="PT1",HZ$39="PT2",HZ$39="SOP",HZ$39="SOP + 90 days"),TRUE,FALSE)</formula>
    </cfRule>
  </conditionalFormatting>
  <conditionalFormatting sqref="HZ97">
    <cfRule type="expression" dxfId="891" priority="5055">
      <formula>IF(HZ98=TRUE,TRUE,FALSE)</formula>
    </cfRule>
  </conditionalFormatting>
  <conditionalFormatting sqref="HZ99">
    <cfRule type="expression" dxfId="890" priority="4967">
      <formula>IF(HZ100=TRUE,TRUE,FALSE)</formula>
    </cfRule>
    <cfRule type="expression" dxfId="889" priority="4966">
      <formula>IF(OR(HZ$39="S / VC-Lot",HZ$39="ST-Lot",HZ$39="PT1",HZ$39="PT2",HZ$39="SOP",HZ$39="SOP + 90 days"),TRUE,FALSE)</formula>
    </cfRule>
  </conditionalFormatting>
  <conditionalFormatting sqref="HZ101">
    <cfRule type="expression" dxfId="888" priority="4111">
      <formula>IF(HZ102=TRUE,TRUE,FALSE)</formula>
    </cfRule>
  </conditionalFormatting>
  <conditionalFormatting sqref="HZ103">
    <cfRule type="expression" dxfId="887" priority="4023">
      <formula>IF(HZ104=TRUE,TRUE,FALSE)</formula>
    </cfRule>
    <cfRule type="expression" dxfId="886" priority="4022">
      <formula>IF(OR(HZ$39="S / VC-Lot",HZ$39="ST-Lot",HZ$39="PT1",HZ$39="PT2",HZ$39="SOP",HZ$39="SOP + 90 days"),TRUE,FALSE)</formula>
    </cfRule>
  </conditionalFormatting>
  <conditionalFormatting sqref="HZ105">
    <cfRule type="expression" dxfId="885" priority="3167">
      <formula>IF(HZ106=TRUE,TRUE,FALSE)</formula>
    </cfRule>
  </conditionalFormatting>
  <conditionalFormatting sqref="HZ107">
    <cfRule type="expression" dxfId="884" priority="3079">
      <formula>IF(HZ108=TRUE,TRUE,FALSE)</formula>
    </cfRule>
    <cfRule type="expression" dxfId="883" priority="3078">
      <formula>IF(OR(HZ$39="S / VC-Lot",HZ$39="ST-Lot",HZ$39="PT1",HZ$39="PT2",HZ$39="SOP",HZ$39="SOP + 90 days"),TRUE,FALSE)</formula>
    </cfRule>
  </conditionalFormatting>
  <conditionalFormatting sqref="HZ109">
    <cfRule type="expression" dxfId="882" priority="2223">
      <formula>IF(HZ110=TRUE,TRUE,FALSE)</formula>
    </cfRule>
  </conditionalFormatting>
  <conditionalFormatting sqref="HZ111">
    <cfRule type="expression" dxfId="881" priority="2134">
      <formula>IF(OR(HZ$39="S / VC-Lot",HZ$39="ST-Lot",HZ$39="PT1",HZ$39="PT2",HZ$39="SOP",HZ$39="SOP + 90 days"),TRUE,FALSE)</formula>
    </cfRule>
    <cfRule type="expression" dxfId="880" priority="2135">
      <formula>IF(HZ112=TRUE,TRUE,FALSE)</formula>
    </cfRule>
  </conditionalFormatting>
  <conditionalFormatting sqref="HZ113">
    <cfRule type="expression" dxfId="879" priority="511">
      <formula>IF(HZ114=TRUE,TRUE,FALSE)</formula>
    </cfRule>
  </conditionalFormatting>
  <conditionalFormatting sqref="HZ115">
    <cfRule type="expression" dxfId="878" priority="422">
      <formula>IF(OR(HZ$39="S / VC-Lot",HZ$39="ST-Lot",HZ$39="PT1",HZ$39="PT2",HZ$39="SOP",HZ$39="SOP + 90 days"),TRUE,FALSE)</formula>
    </cfRule>
    <cfRule type="expression" dxfId="877" priority="423">
      <formula>IF(HZ116=TRUE,TRUE,FALSE)</formula>
    </cfRule>
  </conditionalFormatting>
  <conditionalFormatting sqref="HZ117">
    <cfRule type="expression" dxfId="876" priority="335">
      <formula>IF(HZ118=TRUE,TRUE,FALSE)</formula>
    </cfRule>
  </conditionalFormatting>
  <conditionalFormatting sqref="HZ119">
    <cfRule type="expression" dxfId="875" priority="246">
      <formula>IF(OR(HZ$39="S / VC-Lot",HZ$39="ST-Lot",HZ$39="PT1",HZ$39="PT2",HZ$39="SOP",HZ$39="SOP + 90 days"),TRUE,FALSE)</formula>
    </cfRule>
    <cfRule type="expression" dxfId="874" priority="247">
      <formula>IF(HZ120=TRUE,TRUE,FALSE)</formula>
    </cfRule>
  </conditionalFormatting>
  <conditionalFormatting sqref="IA45">
    <cfRule type="expression" dxfId="873" priority="17325">
      <formula>IF(IA46=TRUE,TRUE,FALSE)</formula>
    </cfRule>
  </conditionalFormatting>
  <conditionalFormatting sqref="IA47">
    <cfRule type="expression" dxfId="872" priority="17237">
      <formula>IF(IA48=TRUE,TRUE,FALSE)</formula>
    </cfRule>
  </conditionalFormatting>
  <conditionalFormatting sqref="IA49">
    <cfRule type="expression" dxfId="871" priority="16381">
      <formula>IF(IA50=TRUE,TRUE,FALSE)</formula>
    </cfRule>
  </conditionalFormatting>
  <conditionalFormatting sqref="IA51">
    <cfRule type="expression" dxfId="870" priority="16293">
      <formula>IF(IA52=TRUE,TRUE,FALSE)</formula>
    </cfRule>
  </conditionalFormatting>
  <conditionalFormatting sqref="IA53">
    <cfRule type="expression" dxfId="869" priority="15437">
      <formula>IF(IA54=TRUE,TRUE,FALSE)</formula>
    </cfRule>
  </conditionalFormatting>
  <conditionalFormatting sqref="IA55">
    <cfRule type="expression" dxfId="868" priority="15349">
      <formula>IF(IA56=TRUE,TRUE,FALSE)</formula>
    </cfRule>
  </conditionalFormatting>
  <conditionalFormatting sqref="IA57">
    <cfRule type="expression" dxfId="867" priority="14493">
      <formula>IF(IA58=TRUE,TRUE,FALSE)</formula>
    </cfRule>
  </conditionalFormatting>
  <conditionalFormatting sqref="IA59">
    <cfRule type="expression" dxfId="866" priority="14405">
      <formula>IF(IA60=TRUE,TRUE,FALSE)</formula>
    </cfRule>
  </conditionalFormatting>
  <conditionalFormatting sqref="IA61">
    <cfRule type="expression" dxfId="865" priority="13549">
      <formula>IF(IA62=TRUE,TRUE,FALSE)</formula>
    </cfRule>
  </conditionalFormatting>
  <conditionalFormatting sqref="IA63">
    <cfRule type="expression" dxfId="864" priority="13461">
      <formula>IF(IA64=TRUE,TRUE,FALSE)</formula>
    </cfRule>
  </conditionalFormatting>
  <conditionalFormatting sqref="IA65">
    <cfRule type="expression" dxfId="863" priority="12605">
      <formula>IF(IA66=TRUE,TRUE,FALSE)</formula>
    </cfRule>
  </conditionalFormatting>
  <conditionalFormatting sqref="IA67">
    <cfRule type="expression" dxfId="862" priority="12517">
      <formula>IF(IA68=TRUE,TRUE,FALSE)</formula>
    </cfRule>
  </conditionalFormatting>
  <conditionalFormatting sqref="IA69">
    <cfRule type="expression" dxfId="861" priority="11661">
      <formula>IF(IA70=TRUE,TRUE,FALSE)</formula>
    </cfRule>
  </conditionalFormatting>
  <conditionalFormatting sqref="IA71">
    <cfRule type="expression" dxfId="860" priority="11573">
      <formula>IF(IA72=TRUE,TRUE,FALSE)</formula>
    </cfRule>
  </conditionalFormatting>
  <conditionalFormatting sqref="IA73">
    <cfRule type="expression" dxfId="859" priority="10717">
      <formula>IF(IA74=TRUE,TRUE,FALSE)</formula>
    </cfRule>
  </conditionalFormatting>
  <conditionalFormatting sqref="IA75">
    <cfRule type="expression" dxfId="858" priority="10629">
      <formula>IF(IA76=TRUE,TRUE,FALSE)</formula>
    </cfRule>
  </conditionalFormatting>
  <conditionalFormatting sqref="IA77">
    <cfRule type="expression" dxfId="857" priority="9773">
      <formula>IF(IA78=TRUE,TRUE,FALSE)</formula>
    </cfRule>
  </conditionalFormatting>
  <conditionalFormatting sqref="IA79">
    <cfRule type="expression" dxfId="856" priority="9685">
      <formula>IF(IA80=TRUE,TRUE,FALSE)</formula>
    </cfRule>
  </conditionalFormatting>
  <conditionalFormatting sqref="IA81">
    <cfRule type="expression" dxfId="855" priority="8829">
      <formula>IF(IA82=TRUE,TRUE,FALSE)</formula>
    </cfRule>
  </conditionalFormatting>
  <conditionalFormatting sqref="IA83">
    <cfRule type="expression" dxfId="854" priority="8741">
      <formula>IF(IA84=TRUE,TRUE,FALSE)</formula>
    </cfRule>
  </conditionalFormatting>
  <conditionalFormatting sqref="IA85">
    <cfRule type="expression" dxfId="853" priority="7885">
      <formula>IF(IA86=TRUE,TRUE,FALSE)</formula>
    </cfRule>
  </conditionalFormatting>
  <conditionalFormatting sqref="IA87">
    <cfRule type="expression" dxfId="852" priority="7797">
      <formula>IF(IA88=TRUE,TRUE,FALSE)</formula>
    </cfRule>
  </conditionalFormatting>
  <conditionalFormatting sqref="IA89">
    <cfRule type="expression" dxfId="851" priority="6941">
      <formula>IF(IA90=TRUE,TRUE,FALSE)</formula>
    </cfRule>
  </conditionalFormatting>
  <conditionalFormatting sqref="IA91">
    <cfRule type="expression" dxfId="850" priority="6852">
      <formula>IF(OR(IA$39="S / VC-Lot",IA$39="ST-Lot",IA$39="PT1",IA$39="PT2",IA$39="SOP",IA$39="SOP + 90 days"),TRUE,FALSE)</formula>
    </cfRule>
    <cfRule type="expression" dxfId="849" priority="6853">
      <formula>IF(IA92=TRUE,TRUE,FALSE)</formula>
    </cfRule>
  </conditionalFormatting>
  <conditionalFormatting sqref="IA93">
    <cfRule type="expression" dxfId="848" priority="5997">
      <formula>IF(IA94=TRUE,TRUE,FALSE)</formula>
    </cfRule>
  </conditionalFormatting>
  <conditionalFormatting sqref="IA95">
    <cfRule type="expression" dxfId="847" priority="5909">
      <formula>IF(IA96=TRUE,TRUE,FALSE)</formula>
    </cfRule>
    <cfRule type="expression" dxfId="846" priority="5908">
      <formula>IF(OR(IA$39="S / VC-Lot",IA$39="ST-Lot",IA$39="PT1",IA$39="PT2",IA$39="SOP",IA$39="SOP + 90 days"),TRUE,FALSE)</formula>
    </cfRule>
  </conditionalFormatting>
  <conditionalFormatting sqref="IA97">
    <cfRule type="expression" dxfId="845" priority="5053">
      <formula>IF(IA98=TRUE,TRUE,FALSE)</formula>
    </cfRule>
  </conditionalFormatting>
  <conditionalFormatting sqref="IA99">
    <cfRule type="expression" dxfId="844" priority="4964">
      <formula>IF(OR(IA$39="S / VC-Lot",IA$39="ST-Lot",IA$39="PT1",IA$39="PT2",IA$39="SOP",IA$39="SOP + 90 days"),TRUE,FALSE)</formula>
    </cfRule>
    <cfRule type="expression" dxfId="843" priority="4965">
      <formula>IF(IA100=TRUE,TRUE,FALSE)</formula>
    </cfRule>
  </conditionalFormatting>
  <conditionalFormatting sqref="IA101">
    <cfRule type="expression" dxfId="842" priority="4109">
      <formula>IF(IA102=TRUE,TRUE,FALSE)</formula>
    </cfRule>
  </conditionalFormatting>
  <conditionalFormatting sqref="IA103">
    <cfRule type="expression" dxfId="841" priority="4021">
      <formula>IF(IA104=TRUE,TRUE,FALSE)</formula>
    </cfRule>
    <cfRule type="expression" dxfId="840" priority="4020">
      <formula>IF(OR(IA$39="S / VC-Lot",IA$39="ST-Lot",IA$39="PT1",IA$39="PT2",IA$39="SOP",IA$39="SOP + 90 days"),TRUE,FALSE)</formula>
    </cfRule>
  </conditionalFormatting>
  <conditionalFormatting sqref="IA105">
    <cfRule type="expression" dxfId="839" priority="3165">
      <formula>IF(IA106=TRUE,TRUE,FALSE)</formula>
    </cfRule>
  </conditionalFormatting>
  <conditionalFormatting sqref="IA107">
    <cfRule type="expression" dxfId="838" priority="3076">
      <formula>IF(OR(IA$39="S / VC-Lot",IA$39="ST-Lot",IA$39="PT1",IA$39="PT2",IA$39="SOP",IA$39="SOP + 90 days"),TRUE,FALSE)</formula>
    </cfRule>
    <cfRule type="expression" dxfId="837" priority="3077">
      <formula>IF(IA108=TRUE,TRUE,FALSE)</formula>
    </cfRule>
  </conditionalFormatting>
  <conditionalFormatting sqref="IA109">
    <cfRule type="expression" dxfId="836" priority="2221">
      <formula>IF(IA110=TRUE,TRUE,FALSE)</formula>
    </cfRule>
  </conditionalFormatting>
  <conditionalFormatting sqref="IA111">
    <cfRule type="expression" dxfId="835" priority="2132">
      <formula>IF(OR(IA$39="S / VC-Lot",IA$39="ST-Lot",IA$39="PT1",IA$39="PT2",IA$39="SOP",IA$39="SOP + 90 days"),TRUE,FALSE)</formula>
    </cfRule>
    <cfRule type="expression" dxfId="834" priority="2133">
      <formula>IF(IA112=TRUE,TRUE,FALSE)</formula>
    </cfRule>
  </conditionalFormatting>
  <conditionalFormatting sqref="IA113">
    <cfRule type="expression" dxfId="833" priority="509">
      <formula>IF(IA114=TRUE,TRUE,FALSE)</formula>
    </cfRule>
  </conditionalFormatting>
  <conditionalFormatting sqref="IA115">
    <cfRule type="expression" dxfId="832" priority="420">
      <formula>IF(OR(IA$39="S / VC-Lot",IA$39="ST-Lot",IA$39="PT1",IA$39="PT2",IA$39="SOP",IA$39="SOP + 90 days"),TRUE,FALSE)</formula>
    </cfRule>
    <cfRule type="expression" dxfId="831" priority="421">
      <formula>IF(IA116=TRUE,TRUE,FALSE)</formula>
    </cfRule>
  </conditionalFormatting>
  <conditionalFormatting sqref="IA117">
    <cfRule type="expression" dxfId="830" priority="333">
      <formula>IF(IA118=TRUE,TRUE,FALSE)</formula>
    </cfRule>
  </conditionalFormatting>
  <conditionalFormatting sqref="IA119">
    <cfRule type="expression" dxfId="829" priority="245">
      <formula>IF(IA120=TRUE,TRUE,FALSE)</formula>
    </cfRule>
    <cfRule type="expression" dxfId="828" priority="244">
      <formula>IF(OR(IA$39="S / VC-Lot",IA$39="ST-Lot",IA$39="PT1",IA$39="PT2",IA$39="SOP",IA$39="SOP + 90 days"),TRUE,FALSE)</formula>
    </cfRule>
  </conditionalFormatting>
  <conditionalFormatting sqref="IB45">
    <cfRule type="expression" dxfId="827" priority="17323">
      <formula>IF(IB46=TRUE,TRUE,FALSE)</formula>
    </cfRule>
  </conditionalFormatting>
  <conditionalFormatting sqref="IB47">
    <cfRule type="expression" dxfId="826" priority="17235">
      <formula>IF(IB48=TRUE,TRUE,FALSE)</formula>
    </cfRule>
  </conditionalFormatting>
  <conditionalFormatting sqref="IB49">
    <cfRule type="expression" dxfId="825" priority="16379">
      <formula>IF(IB50=TRUE,TRUE,FALSE)</formula>
    </cfRule>
  </conditionalFormatting>
  <conditionalFormatting sqref="IB51">
    <cfRule type="expression" dxfId="824" priority="16291">
      <formula>IF(IB52=TRUE,TRUE,FALSE)</formula>
    </cfRule>
  </conditionalFormatting>
  <conditionalFormatting sqref="IB53">
    <cfRule type="expression" dxfId="823" priority="15435">
      <formula>IF(IB54=TRUE,TRUE,FALSE)</formula>
    </cfRule>
  </conditionalFormatting>
  <conditionalFormatting sqref="IB55">
    <cfRule type="expression" dxfId="822" priority="15347">
      <formula>IF(IB56=TRUE,TRUE,FALSE)</formula>
    </cfRule>
  </conditionalFormatting>
  <conditionalFormatting sqref="IB57">
    <cfRule type="expression" dxfId="821" priority="14491">
      <formula>IF(IB58=TRUE,TRUE,FALSE)</formula>
    </cfRule>
  </conditionalFormatting>
  <conditionalFormatting sqref="IB59">
    <cfRule type="expression" dxfId="820" priority="14403">
      <formula>IF(IB60=TRUE,TRUE,FALSE)</formula>
    </cfRule>
  </conditionalFormatting>
  <conditionalFormatting sqref="IB61">
    <cfRule type="expression" dxfId="819" priority="13547">
      <formula>IF(IB62=TRUE,TRUE,FALSE)</formula>
    </cfRule>
  </conditionalFormatting>
  <conditionalFormatting sqref="IB63">
    <cfRule type="expression" dxfId="818" priority="13459">
      <formula>IF(IB64=TRUE,TRUE,FALSE)</formula>
    </cfRule>
  </conditionalFormatting>
  <conditionalFormatting sqref="IB65">
    <cfRule type="expression" dxfId="817" priority="12603">
      <formula>IF(IB66=TRUE,TRUE,FALSE)</formula>
    </cfRule>
  </conditionalFormatting>
  <conditionalFormatting sqref="IB67">
    <cfRule type="expression" dxfId="816" priority="12515">
      <formula>IF(IB68=TRUE,TRUE,FALSE)</formula>
    </cfRule>
  </conditionalFormatting>
  <conditionalFormatting sqref="IB69">
    <cfRule type="expression" dxfId="815" priority="11659">
      <formula>IF(IB70=TRUE,TRUE,FALSE)</formula>
    </cfRule>
  </conditionalFormatting>
  <conditionalFormatting sqref="IB71">
    <cfRule type="expression" dxfId="814" priority="11571">
      <formula>IF(IB72=TRUE,TRUE,FALSE)</formula>
    </cfRule>
  </conditionalFormatting>
  <conditionalFormatting sqref="IB73">
    <cfRule type="expression" dxfId="813" priority="10715">
      <formula>IF(IB74=TRUE,TRUE,FALSE)</formula>
    </cfRule>
  </conditionalFormatting>
  <conditionalFormatting sqref="IB75">
    <cfRule type="expression" dxfId="812" priority="10627">
      <formula>IF(IB76=TRUE,TRUE,FALSE)</formula>
    </cfRule>
  </conditionalFormatting>
  <conditionalFormatting sqref="IB77">
    <cfRule type="expression" dxfId="811" priority="9771">
      <formula>IF(IB78=TRUE,TRUE,FALSE)</formula>
    </cfRule>
  </conditionalFormatting>
  <conditionalFormatting sqref="IB79">
    <cfRule type="expression" dxfId="810" priority="9683">
      <formula>IF(IB80=TRUE,TRUE,FALSE)</formula>
    </cfRule>
  </conditionalFormatting>
  <conditionalFormatting sqref="IB81">
    <cfRule type="expression" dxfId="809" priority="8827">
      <formula>IF(IB82=TRUE,TRUE,FALSE)</formula>
    </cfRule>
  </conditionalFormatting>
  <conditionalFormatting sqref="IB83">
    <cfRule type="expression" dxfId="808" priority="8739">
      <formula>IF(IB84=TRUE,TRUE,FALSE)</formula>
    </cfRule>
  </conditionalFormatting>
  <conditionalFormatting sqref="IB85">
    <cfRule type="expression" dxfId="807" priority="7883">
      <formula>IF(IB86=TRUE,TRUE,FALSE)</formula>
    </cfRule>
  </conditionalFormatting>
  <conditionalFormatting sqref="IB87">
    <cfRule type="expression" dxfId="806" priority="7795">
      <formula>IF(IB88=TRUE,TRUE,FALSE)</formula>
    </cfRule>
  </conditionalFormatting>
  <conditionalFormatting sqref="IB89">
    <cfRule type="expression" dxfId="805" priority="6939">
      <formula>IF(IB90=TRUE,TRUE,FALSE)</formula>
    </cfRule>
  </conditionalFormatting>
  <conditionalFormatting sqref="IB91">
    <cfRule type="expression" dxfId="804" priority="6851">
      <formula>IF(IB92=TRUE,TRUE,FALSE)</formula>
    </cfRule>
    <cfRule type="expression" dxfId="803" priority="6850">
      <formula>IF(OR(IB$39="S / VC-Lot",IB$39="ST-Lot",IB$39="PT1",IB$39="PT2",IB$39="SOP",IB$39="SOP + 90 days"),TRUE,FALSE)</formula>
    </cfRule>
  </conditionalFormatting>
  <conditionalFormatting sqref="IB93">
    <cfRule type="expression" dxfId="802" priority="5995">
      <formula>IF(IB94=TRUE,TRUE,FALSE)</formula>
    </cfRule>
  </conditionalFormatting>
  <conditionalFormatting sqref="IB95">
    <cfRule type="expression" dxfId="801" priority="5907">
      <formula>IF(IB96=TRUE,TRUE,FALSE)</formula>
    </cfRule>
    <cfRule type="expression" dxfId="800" priority="5906">
      <formula>IF(OR(IB$39="S / VC-Lot",IB$39="ST-Lot",IB$39="PT1",IB$39="PT2",IB$39="SOP",IB$39="SOP + 90 days"),TRUE,FALSE)</formula>
    </cfRule>
  </conditionalFormatting>
  <conditionalFormatting sqref="IB97">
    <cfRule type="expression" dxfId="799" priority="5051">
      <formula>IF(IB98=TRUE,TRUE,FALSE)</formula>
    </cfRule>
  </conditionalFormatting>
  <conditionalFormatting sqref="IB99">
    <cfRule type="expression" dxfId="798" priority="4962">
      <formula>IF(OR(IB$39="S / VC-Lot",IB$39="ST-Lot",IB$39="PT1",IB$39="PT2",IB$39="SOP",IB$39="SOP + 90 days"),TRUE,FALSE)</formula>
    </cfRule>
    <cfRule type="expression" dxfId="797" priority="4963">
      <formula>IF(IB100=TRUE,TRUE,FALSE)</formula>
    </cfRule>
  </conditionalFormatting>
  <conditionalFormatting sqref="IB101">
    <cfRule type="expression" dxfId="796" priority="4107">
      <formula>IF(IB102=TRUE,TRUE,FALSE)</formula>
    </cfRule>
  </conditionalFormatting>
  <conditionalFormatting sqref="IB103">
    <cfRule type="expression" dxfId="795" priority="4019">
      <formula>IF(IB104=TRUE,TRUE,FALSE)</formula>
    </cfRule>
    <cfRule type="expression" dxfId="794" priority="4018">
      <formula>IF(OR(IB$39="S / VC-Lot",IB$39="ST-Lot",IB$39="PT1",IB$39="PT2",IB$39="SOP",IB$39="SOP + 90 days"),TRUE,FALSE)</formula>
    </cfRule>
  </conditionalFormatting>
  <conditionalFormatting sqref="IB105">
    <cfRule type="expression" dxfId="793" priority="3163">
      <formula>IF(IB106=TRUE,TRUE,FALSE)</formula>
    </cfRule>
  </conditionalFormatting>
  <conditionalFormatting sqref="IB107">
    <cfRule type="expression" dxfId="792" priority="3074">
      <formula>IF(OR(IB$39="S / VC-Lot",IB$39="ST-Lot",IB$39="PT1",IB$39="PT2",IB$39="SOP",IB$39="SOP + 90 days"),TRUE,FALSE)</formula>
    </cfRule>
    <cfRule type="expression" dxfId="791" priority="3075">
      <formula>IF(IB108=TRUE,TRUE,FALSE)</formula>
    </cfRule>
  </conditionalFormatting>
  <conditionalFormatting sqref="IB109">
    <cfRule type="expression" dxfId="790" priority="2219">
      <formula>IF(IB110=TRUE,TRUE,FALSE)</formula>
    </cfRule>
  </conditionalFormatting>
  <conditionalFormatting sqref="IB111">
    <cfRule type="expression" dxfId="789" priority="2131">
      <formula>IF(IB112=TRUE,TRUE,FALSE)</formula>
    </cfRule>
    <cfRule type="expression" dxfId="788" priority="2130">
      <formula>IF(OR(IB$39="S / VC-Lot",IB$39="ST-Lot",IB$39="PT1",IB$39="PT2",IB$39="SOP",IB$39="SOP + 90 days"),TRUE,FALSE)</formula>
    </cfRule>
  </conditionalFormatting>
  <conditionalFormatting sqref="IB113">
    <cfRule type="expression" dxfId="787" priority="507">
      <formula>IF(IB114=TRUE,TRUE,FALSE)</formula>
    </cfRule>
  </conditionalFormatting>
  <conditionalFormatting sqref="IB115">
    <cfRule type="expression" dxfId="786" priority="418">
      <formula>IF(OR(IB$39="S / VC-Lot",IB$39="ST-Lot",IB$39="PT1",IB$39="PT2",IB$39="SOP",IB$39="SOP + 90 days"),TRUE,FALSE)</formula>
    </cfRule>
    <cfRule type="expression" dxfId="785" priority="419">
      <formula>IF(IB116=TRUE,TRUE,FALSE)</formula>
    </cfRule>
  </conditionalFormatting>
  <conditionalFormatting sqref="IB117">
    <cfRule type="expression" dxfId="784" priority="331">
      <formula>IF(IB118=TRUE,TRUE,FALSE)</formula>
    </cfRule>
  </conditionalFormatting>
  <conditionalFormatting sqref="IB119">
    <cfRule type="expression" dxfId="783" priority="243">
      <formula>IF(IB120=TRUE,TRUE,FALSE)</formula>
    </cfRule>
    <cfRule type="expression" dxfId="782" priority="242">
      <formula>IF(OR(IB$39="S / VC-Lot",IB$39="ST-Lot",IB$39="PT1",IB$39="PT2",IB$39="SOP",IB$39="SOP + 90 days"),TRUE,FALSE)</formula>
    </cfRule>
  </conditionalFormatting>
  <conditionalFormatting sqref="IC45">
    <cfRule type="expression" dxfId="781" priority="17321">
      <formula>IF(IC46=TRUE,TRUE,FALSE)</formula>
    </cfRule>
  </conditionalFormatting>
  <conditionalFormatting sqref="IC47">
    <cfRule type="expression" dxfId="780" priority="17233">
      <formula>IF(IC48=TRUE,TRUE,FALSE)</formula>
    </cfRule>
  </conditionalFormatting>
  <conditionalFormatting sqref="IC49">
    <cfRule type="expression" dxfId="779" priority="16377">
      <formula>IF(IC50=TRUE,TRUE,FALSE)</formula>
    </cfRule>
  </conditionalFormatting>
  <conditionalFormatting sqref="IC51">
    <cfRule type="expression" dxfId="778" priority="16289">
      <formula>IF(IC52=TRUE,TRUE,FALSE)</formula>
    </cfRule>
  </conditionalFormatting>
  <conditionalFormatting sqref="IC53">
    <cfRule type="expression" dxfId="777" priority="15433">
      <formula>IF(IC54=TRUE,TRUE,FALSE)</formula>
    </cfRule>
  </conditionalFormatting>
  <conditionalFormatting sqref="IC55">
    <cfRule type="expression" dxfId="776" priority="15345">
      <formula>IF(IC56=TRUE,TRUE,FALSE)</formula>
    </cfRule>
  </conditionalFormatting>
  <conditionalFormatting sqref="IC57">
    <cfRule type="expression" dxfId="775" priority="14489">
      <formula>IF(IC58=TRUE,TRUE,FALSE)</formula>
    </cfRule>
  </conditionalFormatting>
  <conditionalFormatting sqref="IC59">
    <cfRule type="expression" dxfId="774" priority="14401">
      <formula>IF(IC60=TRUE,TRUE,FALSE)</formula>
    </cfRule>
  </conditionalFormatting>
  <conditionalFormatting sqref="IC61">
    <cfRule type="expression" dxfId="773" priority="13545">
      <formula>IF(IC62=TRUE,TRUE,FALSE)</formula>
    </cfRule>
  </conditionalFormatting>
  <conditionalFormatting sqref="IC63">
    <cfRule type="expression" dxfId="772" priority="13457">
      <formula>IF(IC64=TRUE,TRUE,FALSE)</formula>
    </cfRule>
  </conditionalFormatting>
  <conditionalFormatting sqref="IC65">
    <cfRule type="expression" dxfId="771" priority="12601">
      <formula>IF(IC66=TRUE,TRUE,FALSE)</formula>
    </cfRule>
  </conditionalFormatting>
  <conditionalFormatting sqref="IC67">
    <cfRule type="expression" dxfId="770" priority="12513">
      <formula>IF(IC68=TRUE,TRUE,FALSE)</formula>
    </cfRule>
  </conditionalFormatting>
  <conditionalFormatting sqref="IC69">
    <cfRule type="expression" dxfId="769" priority="11657">
      <formula>IF(IC70=TRUE,TRUE,FALSE)</formula>
    </cfRule>
  </conditionalFormatting>
  <conditionalFormatting sqref="IC71">
    <cfRule type="expression" dxfId="768" priority="11569">
      <formula>IF(IC72=TRUE,TRUE,FALSE)</formula>
    </cfRule>
  </conditionalFormatting>
  <conditionalFormatting sqref="IC73">
    <cfRule type="expression" dxfId="767" priority="10713">
      <formula>IF(IC74=TRUE,TRUE,FALSE)</formula>
    </cfRule>
  </conditionalFormatting>
  <conditionalFormatting sqref="IC75">
    <cfRule type="expression" dxfId="766" priority="10625">
      <formula>IF(IC76=TRUE,TRUE,FALSE)</formula>
    </cfRule>
  </conditionalFormatting>
  <conditionalFormatting sqref="IC77">
    <cfRule type="expression" dxfId="765" priority="9769">
      <formula>IF(IC78=TRUE,TRUE,FALSE)</formula>
    </cfRule>
  </conditionalFormatting>
  <conditionalFormatting sqref="IC79">
    <cfRule type="expression" dxfId="764" priority="9681">
      <formula>IF(IC80=TRUE,TRUE,FALSE)</formula>
    </cfRule>
  </conditionalFormatting>
  <conditionalFormatting sqref="IC81">
    <cfRule type="expression" dxfId="763" priority="8825">
      <formula>IF(IC82=TRUE,TRUE,FALSE)</formula>
    </cfRule>
  </conditionalFormatting>
  <conditionalFormatting sqref="IC83">
    <cfRule type="expression" dxfId="762" priority="8737">
      <formula>IF(IC84=TRUE,TRUE,FALSE)</formula>
    </cfRule>
  </conditionalFormatting>
  <conditionalFormatting sqref="IC85">
    <cfRule type="expression" dxfId="761" priority="7881">
      <formula>IF(IC86=TRUE,TRUE,FALSE)</formula>
    </cfRule>
  </conditionalFormatting>
  <conditionalFormatting sqref="IC87">
    <cfRule type="expression" dxfId="760" priority="7793">
      <formula>IF(IC88=TRUE,TRUE,FALSE)</formula>
    </cfRule>
  </conditionalFormatting>
  <conditionalFormatting sqref="IC89">
    <cfRule type="expression" dxfId="759" priority="6937">
      <formula>IF(IC90=TRUE,TRUE,FALSE)</formula>
    </cfRule>
  </conditionalFormatting>
  <conditionalFormatting sqref="IC91">
    <cfRule type="expression" dxfId="758" priority="6849">
      <formula>IF(IC92=TRUE,TRUE,FALSE)</formula>
    </cfRule>
    <cfRule type="expression" dxfId="757" priority="6848">
      <formula>IF(OR(IC$39="S / VC-Lot",IC$39="ST-Lot",IC$39="PT1",IC$39="PT2",IC$39="SOP",IC$39="SOP + 90 days"),TRUE,FALSE)</formula>
    </cfRule>
  </conditionalFormatting>
  <conditionalFormatting sqref="IC93">
    <cfRule type="expression" dxfId="756" priority="5993">
      <formula>IF(IC94=TRUE,TRUE,FALSE)</formula>
    </cfRule>
  </conditionalFormatting>
  <conditionalFormatting sqref="IC95">
    <cfRule type="expression" dxfId="755" priority="5904">
      <formula>IF(OR(IC$39="S / VC-Lot",IC$39="ST-Lot",IC$39="PT1",IC$39="PT2",IC$39="SOP",IC$39="SOP + 90 days"),TRUE,FALSE)</formula>
    </cfRule>
    <cfRule type="expression" dxfId="754" priority="5905">
      <formula>IF(IC96=TRUE,TRUE,FALSE)</formula>
    </cfRule>
  </conditionalFormatting>
  <conditionalFormatting sqref="IC97">
    <cfRule type="expression" dxfId="753" priority="5049">
      <formula>IF(IC98=TRUE,TRUE,FALSE)</formula>
    </cfRule>
  </conditionalFormatting>
  <conditionalFormatting sqref="IC99">
    <cfRule type="expression" dxfId="752" priority="4960">
      <formula>IF(OR(IC$39="S / VC-Lot",IC$39="ST-Lot",IC$39="PT1",IC$39="PT2",IC$39="SOP",IC$39="SOP + 90 days"),TRUE,FALSE)</formula>
    </cfRule>
    <cfRule type="expression" dxfId="751" priority="4961">
      <formula>IF(IC100=TRUE,TRUE,FALSE)</formula>
    </cfRule>
  </conditionalFormatting>
  <conditionalFormatting sqref="IC101">
    <cfRule type="expression" dxfId="750" priority="4105">
      <formula>IF(IC102=TRUE,TRUE,FALSE)</formula>
    </cfRule>
  </conditionalFormatting>
  <conditionalFormatting sqref="IC103">
    <cfRule type="expression" dxfId="749" priority="4017">
      <formula>IF(IC104=TRUE,TRUE,FALSE)</formula>
    </cfRule>
    <cfRule type="expression" dxfId="748" priority="4016">
      <formula>IF(OR(IC$39="S / VC-Lot",IC$39="ST-Lot",IC$39="PT1",IC$39="PT2",IC$39="SOP",IC$39="SOP + 90 days"),TRUE,FALSE)</formula>
    </cfRule>
  </conditionalFormatting>
  <conditionalFormatting sqref="IC105">
    <cfRule type="expression" dxfId="747" priority="3161">
      <formula>IF(IC106=TRUE,TRUE,FALSE)</formula>
    </cfRule>
  </conditionalFormatting>
  <conditionalFormatting sqref="IC107">
    <cfRule type="expression" dxfId="746" priority="3072">
      <formula>IF(OR(IC$39="S / VC-Lot",IC$39="ST-Lot",IC$39="PT1",IC$39="PT2",IC$39="SOP",IC$39="SOP + 90 days"),TRUE,FALSE)</formula>
    </cfRule>
    <cfRule type="expression" dxfId="745" priority="3073">
      <formula>IF(IC108=TRUE,TRUE,FALSE)</formula>
    </cfRule>
  </conditionalFormatting>
  <conditionalFormatting sqref="IC109">
    <cfRule type="expression" dxfId="744" priority="2217">
      <formula>IF(IC110=TRUE,TRUE,FALSE)</formula>
    </cfRule>
  </conditionalFormatting>
  <conditionalFormatting sqref="IC111">
    <cfRule type="expression" dxfId="743" priority="2128">
      <formula>IF(OR(IC$39="S / VC-Lot",IC$39="ST-Lot",IC$39="PT1",IC$39="PT2",IC$39="SOP",IC$39="SOP + 90 days"),TRUE,FALSE)</formula>
    </cfRule>
    <cfRule type="expression" dxfId="742" priority="2129">
      <formula>IF(IC112=TRUE,TRUE,FALSE)</formula>
    </cfRule>
  </conditionalFormatting>
  <conditionalFormatting sqref="IC113">
    <cfRule type="expression" dxfId="741" priority="505">
      <formula>IF(IC114=TRUE,TRUE,FALSE)</formula>
    </cfRule>
  </conditionalFormatting>
  <conditionalFormatting sqref="IC115">
    <cfRule type="expression" dxfId="740" priority="416">
      <formula>IF(OR(IC$39="S / VC-Lot",IC$39="ST-Lot",IC$39="PT1",IC$39="PT2",IC$39="SOP",IC$39="SOP + 90 days"),TRUE,FALSE)</formula>
    </cfRule>
    <cfRule type="expression" dxfId="739" priority="417">
      <formula>IF(IC116=TRUE,TRUE,FALSE)</formula>
    </cfRule>
  </conditionalFormatting>
  <conditionalFormatting sqref="IC117">
    <cfRule type="expression" dxfId="738" priority="329">
      <formula>IF(IC118=TRUE,TRUE,FALSE)</formula>
    </cfRule>
  </conditionalFormatting>
  <conditionalFormatting sqref="IC119">
    <cfRule type="expression" dxfId="737" priority="241">
      <formula>IF(IC120=TRUE,TRUE,FALSE)</formula>
    </cfRule>
    <cfRule type="expression" dxfId="736" priority="240">
      <formula>IF(OR(IC$39="S / VC-Lot",IC$39="ST-Lot",IC$39="PT1",IC$39="PT2",IC$39="SOP",IC$39="SOP + 90 days"),TRUE,FALSE)</formula>
    </cfRule>
  </conditionalFormatting>
  <conditionalFormatting sqref="ID45">
    <cfRule type="expression" dxfId="735" priority="17319">
      <formula>IF(ID46=TRUE,TRUE,FALSE)</formula>
    </cfRule>
  </conditionalFormatting>
  <conditionalFormatting sqref="ID47">
    <cfRule type="expression" dxfId="734" priority="17231">
      <formula>IF(ID48=TRUE,TRUE,FALSE)</formula>
    </cfRule>
  </conditionalFormatting>
  <conditionalFormatting sqref="ID49">
    <cfRule type="expression" dxfId="733" priority="16375">
      <formula>IF(ID50=TRUE,TRUE,FALSE)</formula>
    </cfRule>
  </conditionalFormatting>
  <conditionalFormatting sqref="ID51">
    <cfRule type="expression" dxfId="732" priority="16287">
      <formula>IF(ID52=TRUE,TRUE,FALSE)</formula>
    </cfRule>
  </conditionalFormatting>
  <conditionalFormatting sqref="ID53">
    <cfRule type="expression" dxfId="731" priority="15431">
      <formula>IF(ID54=TRUE,TRUE,FALSE)</formula>
    </cfRule>
  </conditionalFormatting>
  <conditionalFormatting sqref="ID55">
    <cfRule type="expression" dxfId="730" priority="15343">
      <formula>IF(ID56=TRUE,TRUE,FALSE)</formula>
    </cfRule>
  </conditionalFormatting>
  <conditionalFormatting sqref="ID57">
    <cfRule type="expression" dxfId="729" priority="14487">
      <formula>IF(ID58=TRUE,TRUE,FALSE)</formula>
    </cfRule>
  </conditionalFormatting>
  <conditionalFormatting sqref="ID59">
    <cfRule type="expression" dxfId="728" priority="14399">
      <formula>IF(ID60=TRUE,TRUE,FALSE)</formula>
    </cfRule>
  </conditionalFormatting>
  <conditionalFormatting sqref="ID61">
    <cfRule type="expression" dxfId="727" priority="13543">
      <formula>IF(ID62=TRUE,TRUE,FALSE)</formula>
    </cfRule>
  </conditionalFormatting>
  <conditionalFormatting sqref="ID63">
    <cfRule type="expression" dxfId="726" priority="13455">
      <formula>IF(ID64=TRUE,TRUE,FALSE)</formula>
    </cfRule>
  </conditionalFormatting>
  <conditionalFormatting sqref="ID65">
    <cfRule type="expression" dxfId="725" priority="12599">
      <formula>IF(ID66=TRUE,TRUE,FALSE)</formula>
    </cfRule>
  </conditionalFormatting>
  <conditionalFormatting sqref="ID67">
    <cfRule type="expression" dxfId="724" priority="12511">
      <formula>IF(ID68=TRUE,TRUE,FALSE)</formula>
    </cfRule>
  </conditionalFormatting>
  <conditionalFormatting sqref="ID69">
    <cfRule type="expression" dxfId="723" priority="11655">
      <formula>IF(ID70=TRUE,TRUE,FALSE)</formula>
    </cfRule>
  </conditionalFormatting>
  <conditionalFormatting sqref="ID71">
    <cfRule type="expression" dxfId="722" priority="11567">
      <formula>IF(ID72=TRUE,TRUE,FALSE)</formula>
    </cfRule>
  </conditionalFormatting>
  <conditionalFormatting sqref="ID73">
    <cfRule type="expression" dxfId="721" priority="10711">
      <formula>IF(ID74=TRUE,TRUE,FALSE)</formula>
    </cfRule>
  </conditionalFormatting>
  <conditionalFormatting sqref="ID75">
    <cfRule type="expression" dxfId="720" priority="10623">
      <formula>IF(ID76=TRUE,TRUE,FALSE)</formula>
    </cfRule>
  </conditionalFormatting>
  <conditionalFormatting sqref="ID77">
    <cfRule type="expression" dxfId="719" priority="9767">
      <formula>IF(ID78=TRUE,TRUE,FALSE)</formula>
    </cfRule>
  </conditionalFormatting>
  <conditionalFormatting sqref="ID79">
    <cfRule type="expression" dxfId="718" priority="9679">
      <formula>IF(ID80=TRUE,TRUE,FALSE)</formula>
    </cfRule>
  </conditionalFormatting>
  <conditionalFormatting sqref="ID81">
    <cfRule type="expression" dxfId="717" priority="8823">
      <formula>IF(ID82=TRUE,TRUE,FALSE)</formula>
    </cfRule>
  </conditionalFormatting>
  <conditionalFormatting sqref="ID83">
    <cfRule type="expression" dxfId="716" priority="8735">
      <formula>IF(ID84=TRUE,TRUE,FALSE)</formula>
    </cfRule>
  </conditionalFormatting>
  <conditionalFormatting sqref="ID85">
    <cfRule type="expression" dxfId="715" priority="7879">
      <formula>IF(ID86=TRUE,TRUE,FALSE)</formula>
    </cfRule>
  </conditionalFormatting>
  <conditionalFormatting sqref="ID87">
    <cfRule type="expression" dxfId="714" priority="7791">
      <formula>IF(ID88=TRUE,TRUE,FALSE)</formula>
    </cfRule>
  </conditionalFormatting>
  <conditionalFormatting sqref="ID89">
    <cfRule type="expression" dxfId="713" priority="6935">
      <formula>IF(ID90=TRUE,TRUE,FALSE)</formula>
    </cfRule>
  </conditionalFormatting>
  <conditionalFormatting sqref="ID91">
    <cfRule type="expression" dxfId="712" priority="6846">
      <formula>IF(OR(ID$39="S / VC-Lot",ID$39="ST-Lot",ID$39="PT1",ID$39="PT2",ID$39="SOP",ID$39="SOP + 90 days"),TRUE,FALSE)</formula>
    </cfRule>
    <cfRule type="expression" dxfId="711" priority="6847">
      <formula>IF(ID92=TRUE,TRUE,FALSE)</formula>
    </cfRule>
  </conditionalFormatting>
  <conditionalFormatting sqref="ID93">
    <cfRule type="expression" dxfId="710" priority="5991">
      <formula>IF(ID94=TRUE,TRUE,FALSE)</formula>
    </cfRule>
  </conditionalFormatting>
  <conditionalFormatting sqref="ID95">
    <cfRule type="expression" dxfId="709" priority="5902">
      <formula>IF(OR(ID$39="S / VC-Lot",ID$39="ST-Lot",ID$39="PT1",ID$39="PT2",ID$39="SOP",ID$39="SOP + 90 days"),TRUE,FALSE)</formula>
    </cfRule>
    <cfRule type="expression" dxfId="708" priority="5903">
      <formula>IF(ID96=TRUE,TRUE,FALSE)</formula>
    </cfRule>
  </conditionalFormatting>
  <conditionalFormatting sqref="ID97">
    <cfRule type="expression" dxfId="707" priority="5047">
      <formula>IF(ID98=TRUE,TRUE,FALSE)</formula>
    </cfRule>
  </conditionalFormatting>
  <conditionalFormatting sqref="ID99">
    <cfRule type="expression" dxfId="706" priority="4959">
      <formula>IF(ID100=TRUE,TRUE,FALSE)</formula>
    </cfRule>
    <cfRule type="expression" dxfId="705" priority="4958">
      <formula>IF(OR(ID$39="S / VC-Lot",ID$39="ST-Lot",ID$39="PT1",ID$39="PT2",ID$39="SOP",ID$39="SOP + 90 days"),TRUE,FALSE)</formula>
    </cfRule>
  </conditionalFormatting>
  <conditionalFormatting sqref="ID101">
    <cfRule type="expression" dxfId="704" priority="4103">
      <formula>IF(ID102=TRUE,TRUE,FALSE)</formula>
    </cfRule>
  </conditionalFormatting>
  <conditionalFormatting sqref="ID103">
    <cfRule type="expression" dxfId="703" priority="4014">
      <formula>IF(OR(ID$39="S / VC-Lot",ID$39="ST-Lot",ID$39="PT1",ID$39="PT2",ID$39="SOP",ID$39="SOP + 90 days"),TRUE,FALSE)</formula>
    </cfRule>
    <cfRule type="expression" dxfId="702" priority="4015">
      <formula>IF(ID104=TRUE,TRUE,FALSE)</formula>
    </cfRule>
  </conditionalFormatting>
  <conditionalFormatting sqref="ID105">
    <cfRule type="expression" dxfId="701" priority="3159">
      <formula>IF(ID106=TRUE,TRUE,FALSE)</formula>
    </cfRule>
  </conditionalFormatting>
  <conditionalFormatting sqref="ID107">
    <cfRule type="expression" dxfId="700" priority="3071">
      <formula>IF(ID108=TRUE,TRUE,FALSE)</formula>
    </cfRule>
    <cfRule type="expression" dxfId="699" priority="3070">
      <formula>IF(OR(ID$39="S / VC-Lot",ID$39="ST-Lot",ID$39="PT1",ID$39="PT2",ID$39="SOP",ID$39="SOP + 90 days"),TRUE,FALSE)</formula>
    </cfRule>
  </conditionalFormatting>
  <conditionalFormatting sqref="ID109">
    <cfRule type="expression" dxfId="698" priority="2215">
      <formula>IF(ID110=TRUE,TRUE,FALSE)</formula>
    </cfRule>
  </conditionalFormatting>
  <conditionalFormatting sqref="ID111">
    <cfRule type="expression" dxfId="697" priority="2127">
      <formula>IF(ID112=TRUE,TRUE,FALSE)</formula>
    </cfRule>
    <cfRule type="expression" dxfId="696" priority="2126">
      <formula>IF(OR(ID$39="S / VC-Lot",ID$39="ST-Lot",ID$39="PT1",ID$39="PT2",ID$39="SOP",ID$39="SOP + 90 days"),TRUE,FALSE)</formula>
    </cfRule>
  </conditionalFormatting>
  <conditionalFormatting sqref="ID113">
    <cfRule type="expression" dxfId="695" priority="503">
      <formula>IF(ID114=TRUE,TRUE,FALSE)</formula>
    </cfRule>
  </conditionalFormatting>
  <conditionalFormatting sqref="ID115">
    <cfRule type="expression" dxfId="694" priority="415">
      <formula>IF(ID116=TRUE,TRUE,FALSE)</formula>
    </cfRule>
    <cfRule type="expression" dxfId="693" priority="414">
      <formula>IF(OR(ID$39="S / VC-Lot",ID$39="ST-Lot",ID$39="PT1",ID$39="PT2",ID$39="SOP",ID$39="SOP + 90 days"),TRUE,FALSE)</formula>
    </cfRule>
  </conditionalFormatting>
  <conditionalFormatting sqref="ID117">
    <cfRule type="expression" dxfId="692" priority="327">
      <formula>IF(ID118=TRUE,TRUE,FALSE)</formula>
    </cfRule>
  </conditionalFormatting>
  <conditionalFormatting sqref="ID119">
    <cfRule type="expression" dxfId="691" priority="239">
      <formula>IF(ID120=TRUE,TRUE,FALSE)</formula>
    </cfRule>
    <cfRule type="expression" dxfId="690" priority="238">
      <formula>IF(OR(ID$39="S / VC-Lot",ID$39="ST-Lot",ID$39="PT1",ID$39="PT2",ID$39="SOP",ID$39="SOP + 90 days"),TRUE,FALSE)</formula>
    </cfRule>
  </conditionalFormatting>
  <conditionalFormatting sqref="IE45">
    <cfRule type="expression" dxfId="689" priority="17317">
      <formula>IF(IE46=TRUE,TRUE,FALSE)</formula>
    </cfRule>
  </conditionalFormatting>
  <conditionalFormatting sqref="IE47">
    <cfRule type="expression" dxfId="688" priority="17229">
      <formula>IF(IE48=TRUE,TRUE,FALSE)</formula>
    </cfRule>
  </conditionalFormatting>
  <conditionalFormatting sqref="IE49">
    <cfRule type="expression" dxfId="687" priority="16373">
      <formula>IF(IE50=TRUE,TRUE,FALSE)</formula>
    </cfRule>
  </conditionalFormatting>
  <conditionalFormatting sqref="IE51">
    <cfRule type="expression" dxfId="686" priority="16285">
      <formula>IF(IE52=TRUE,TRUE,FALSE)</formula>
    </cfRule>
  </conditionalFormatting>
  <conditionalFormatting sqref="IE53">
    <cfRule type="expression" dxfId="685" priority="15429">
      <formula>IF(IE54=TRUE,TRUE,FALSE)</formula>
    </cfRule>
  </conditionalFormatting>
  <conditionalFormatting sqref="IE55">
    <cfRule type="expression" dxfId="684" priority="15341">
      <formula>IF(IE56=TRUE,TRUE,FALSE)</formula>
    </cfRule>
  </conditionalFormatting>
  <conditionalFormatting sqref="IE57">
    <cfRule type="expression" dxfId="683" priority="14485">
      <formula>IF(IE58=TRUE,TRUE,FALSE)</formula>
    </cfRule>
  </conditionalFormatting>
  <conditionalFormatting sqref="IE59">
    <cfRule type="expression" dxfId="682" priority="14397">
      <formula>IF(IE60=TRUE,TRUE,FALSE)</formula>
    </cfRule>
  </conditionalFormatting>
  <conditionalFormatting sqref="IE61">
    <cfRule type="expression" dxfId="681" priority="13541">
      <formula>IF(IE62=TRUE,TRUE,FALSE)</formula>
    </cfRule>
  </conditionalFormatting>
  <conditionalFormatting sqref="IE63">
    <cfRule type="expression" dxfId="680" priority="13453">
      <formula>IF(IE64=TRUE,TRUE,FALSE)</formula>
    </cfRule>
  </conditionalFormatting>
  <conditionalFormatting sqref="IE65">
    <cfRule type="expression" dxfId="679" priority="12597">
      <formula>IF(IE66=TRUE,TRUE,FALSE)</formula>
    </cfRule>
  </conditionalFormatting>
  <conditionalFormatting sqref="IE67">
    <cfRule type="expression" dxfId="678" priority="12509">
      <formula>IF(IE68=TRUE,TRUE,FALSE)</formula>
    </cfRule>
  </conditionalFormatting>
  <conditionalFormatting sqref="IE69">
    <cfRule type="expression" dxfId="677" priority="11653">
      <formula>IF(IE70=TRUE,TRUE,FALSE)</formula>
    </cfRule>
  </conditionalFormatting>
  <conditionalFormatting sqref="IE71">
    <cfRule type="expression" dxfId="676" priority="11565">
      <formula>IF(IE72=TRUE,TRUE,FALSE)</formula>
    </cfRule>
  </conditionalFormatting>
  <conditionalFormatting sqref="IE73">
    <cfRule type="expression" dxfId="675" priority="10709">
      <formula>IF(IE74=TRUE,TRUE,FALSE)</formula>
    </cfRule>
  </conditionalFormatting>
  <conditionalFormatting sqref="IE75">
    <cfRule type="expression" dxfId="674" priority="10621">
      <formula>IF(IE76=TRUE,TRUE,FALSE)</formula>
    </cfRule>
  </conditionalFormatting>
  <conditionalFormatting sqref="IE77">
    <cfRule type="expression" dxfId="673" priority="9765">
      <formula>IF(IE78=TRUE,TRUE,FALSE)</formula>
    </cfRule>
  </conditionalFormatting>
  <conditionalFormatting sqref="IE79">
    <cfRule type="expression" dxfId="672" priority="9677">
      <formula>IF(IE80=TRUE,TRUE,FALSE)</formula>
    </cfRule>
  </conditionalFormatting>
  <conditionalFormatting sqref="IE81">
    <cfRule type="expression" dxfId="671" priority="8821">
      <formula>IF(IE82=TRUE,TRUE,FALSE)</formula>
    </cfRule>
  </conditionalFormatting>
  <conditionalFormatting sqref="IE83">
    <cfRule type="expression" dxfId="670" priority="8733">
      <formula>IF(IE84=TRUE,TRUE,FALSE)</formula>
    </cfRule>
  </conditionalFormatting>
  <conditionalFormatting sqref="IE85">
    <cfRule type="expression" dxfId="669" priority="7877">
      <formula>IF(IE86=TRUE,TRUE,FALSE)</formula>
    </cfRule>
  </conditionalFormatting>
  <conditionalFormatting sqref="IE87">
    <cfRule type="expression" dxfId="668" priority="7789">
      <formula>IF(IE88=TRUE,TRUE,FALSE)</formula>
    </cfRule>
  </conditionalFormatting>
  <conditionalFormatting sqref="IE89">
    <cfRule type="expression" dxfId="667" priority="6933">
      <formula>IF(IE90=TRUE,TRUE,FALSE)</formula>
    </cfRule>
  </conditionalFormatting>
  <conditionalFormatting sqref="IE91">
    <cfRule type="expression" dxfId="666" priority="6845">
      <formula>IF(IE92=TRUE,TRUE,FALSE)</formula>
    </cfRule>
    <cfRule type="expression" dxfId="665" priority="6844">
      <formula>IF(OR(IE$39="S / VC-Lot",IE$39="ST-Lot",IE$39="PT1",IE$39="PT2",IE$39="SOP",IE$39="SOP + 90 days"),TRUE,FALSE)</formula>
    </cfRule>
  </conditionalFormatting>
  <conditionalFormatting sqref="IE93">
    <cfRule type="expression" dxfId="664" priority="5989">
      <formula>IF(IE94=TRUE,TRUE,FALSE)</formula>
    </cfRule>
  </conditionalFormatting>
  <conditionalFormatting sqref="IE95">
    <cfRule type="expression" dxfId="663" priority="5900">
      <formula>IF(OR(IE$39="S / VC-Lot",IE$39="ST-Lot",IE$39="PT1",IE$39="PT2",IE$39="SOP",IE$39="SOP + 90 days"),TRUE,FALSE)</formula>
    </cfRule>
    <cfRule type="expression" dxfId="662" priority="5901">
      <formula>IF(IE96=TRUE,TRUE,FALSE)</formula>
    </cfRule>
  </conditionalFormatting>
  <conditionalFormatting sqref="IE97">
    <cfRule type="expression" dxfId="661" priority="5045">
      <formula>IF(IE98=TRUE,TRUE,FALSE)</formula>
    </cfRule>
  </conditionalFormatting>
  <conditionalFormatting sqref="IE99">
    <cfRule type="expression" dxfId="660" priority="4957">
      <formula>IF(IE100=TRUE,TRUE,FALSE)</formula>
    </cfRule>
    <cfRule type="expression" dxfId="659" priority="4956">
      <formula>IF(OR(IE$39="S / VC-Lot",IE$39="ST-Lot",IE$39="PT1",IE$39="PT2",IE$39="SOP",IE$39="SOP + 90 days"),TRUE,FALSE)</formula>
    </cfRule>
  </conditionalFormatting>
  <conditionalFormatting sqref="IE101">
    <cfRule type="expression" dxfId="658" priority="4101">
      <formula>IF(IE102=TRUE,TRUE,FALSE)</formula>
    </cfRule>
  </conditionalFormatting>
  <conditionalFormatting sqref="IE103">
    <cfRule type="expression" dxfId="657" priority="4013">
      <formula>IF(IE104=TRUE,TRUE,FALSE)</formula>
    </cfRule>
    <cfRule type="expression" dxfId="656" priority="4012">
      <formula>IF(OR(IE$39="S / VC-Lot",IE$39="ST-Lot",IE$39="PT1",IE$39="PT2",IE$39="SOP",IE$39="SOP + 90 days"),TRUE,FALSE)</formula>
    </cfRule>
  </conditionalFormatting>
  <conditionalFormatting sqref="IE105">
    <cfRule type="expression" dxfId="655" priority="3157">
      <formula>IF(IE106=TRUE,TRUE,FALSE)</formula>
    </cfRule>
  </conditionalFormatting>
  <conditionalFormatting sqref="IE107">
    <cfRule type="expression" dxfId="654" priority="3068">
      <formula>IF(OR(IE$39="S / VC-Lot",IE$39="ST-Lot",IE$39="PT1",IE$39="PT2",IE$39="SOP",IE$39="SOP + 90 days"),TRUE,FALSE)</formula>
    </cfRule>
    <cfRule type="expression" dxfId="653" priority="3069">
      <formula>IF(IE108=TRUE,TRUE,FALSE)</formula>
    </cfRule>
  </conditionalFormatting>
  <conditionalFormatting sqref="IE109">
    <cfRule type="expression" dxfId="652" priority="2213">
      <formula>IF(IE110=TRUE,TRUE,FALSE)</formula>
    </cfRule>
  </conditionalFormatting>
  <conditionalFormatting sqref="IE111">
    <cfRule type="expression" dxfId="651" priority="2124">
      <formula>IF(OR(IE$39="S / VC-Lot",IE$39="ST-Lot",IE$39="PT1",IE$39="PT2",IE$39="SOP",IE$39="SOP + 90 days"),TRUE,FALSE)</formula>
    </cfRule>
    <cfRule type="expression" dxfId="650" priority="2125">
      <formula>IF(IE112=TRUE,TRUE,FALSE)</formula>
    </cfRule>
  </conditionalFormatting>
  <conditionalFormatting sqref="IE113">
    <cfRule type="expression" dxfId="649" priority="501">
      <formula>IF(IE114=TRUE,TRUE,FALSE)</formula>
    </cfRule>
  </conditionalFormatting>
  <conditionalFormatting sqref="IE115">
    <cfRule type="expression" dxfId="648" priority="413">
      <formula>IF(IE116=TRUE,TRUE,FALSE)</formula>
    </cfRule>
    <cfRule type="expression" dxfId="647" priority="412">
      <formula>IF(OR(IE$39="S / VC-Lot",IE$39="ST-Lot",IE$39="PT1",IE$39="PT2",IE$39="SOP",IE$39="SOP + 90 days"),TRUE,FALSE)</formula>
    </cfRule>
  </conditionalFormatting>
  <conditionalFormatting sqref="IE117">
    <cfRule type="expression" dxfId="646" priority="325">
      <formula>IF(IE118=TRUE,TRUE,FALSE)</formula>
    </cfRule>
  </conditionalFormatting>
  <conditionalFormatting sqref="IE119">
    <cfRule type="expression" dxfId="645" priority="237">
      <formula>IF(IE120=TRUE,TRUE,FALSE)</formula>
    </cfRule>
    <cfRule type="expression" dxfId="644" priority="236">
      <formula>IF(OR(IE$39="S / VC-Lot",IE$39="ST-Lot",IE$39="PT1",IE$39="PT2",IE$39="SOP",IE$39="SOP + 90 days"),TRUE,FALSE)</formula>
    </cfRule>
  </conditionalFormatting>
  <conditionalFormatting sqref="IF45">
    <cfRule type="expression" dxfId="643" priority="17315">
      <formula>IF(IF46=TRUE,TRUE,FALSE)</formula>
    </cfRule>
  </conditionalFormatting>
  <conditionalFormatting sqref="IF47">
    <cfRule type="expression" dxfId="642" priority="17227">
      <formula>IF(IF48=TRUE,TRUE,FALSE)</formula>
    </cfRule>
  </conditionalFormatting>
  <conditionalFormatting sqref="IF49">
    <cfRule type="expression" dxfId="641" priority="16371">
      <formula>IF(IF50=TRUE,TRUE,FALSE)</formula>
    </cfRule>
  </conditionalFormatting>
  <conditionalFormatting sqref="IF51">
    <cfRule type="expression" dxfId="640" priority="16283">
      <formula>IF(IF52=TRUE,TRUE,FALSE)</formula>
    </cfRule>
  </conditionalFormatting>
  <conditionalFormatting sqref="IF53">
    <cfRule type="expression" dxfId="639" priority="15427">
      <formula>IF(IF54=TRUE,TRUE,FALSE)</formula>
    </cfRule>
  </conditionalFormatting>
  <conditionalFormatting sqref="IF55">
    <cfRule type="expression" dxfId="638" priority="15339">
      <formula>IF(IF56=TRUE,TRUE,FALSE)</formula>
    </cfRule>
  </conditionalFormatting>
  <conditionalFormatting sqref="IF57">
    <cfRule type="expression" dxfId="637" priority="14483">
      <formula>IF(IF58=TRUE,TRUE,FALSE)</formula>
    </cfRule>
  </conditionalFormatting>
  <conditionalFormatting sqref="IF59">
    <cfRule type="expression" dxfId="636" priority="14395">
      <formula>IF(IF60=TRUE,TRUE,FALSE)</formula>
    </cfRule>
  </conditionalFormatting>
  <conditionalFormatting sqref="IF61">
    <cfRule type="expression" dxfId="635" priority="13539">
      <formula>IF(IF62=TRUE,TRUE,FALSE)</formula>
    </cfRule>
  </conditionalFormatting>
  <conditionalFormatting sqref="IF63">
    <cfRule type="expression" dxfId="634" priority="13451">
      <formula>IF(IF64=TRUE,TRUE,FALSE)</formula>
    </cfRule>
  </conditionalFormatting>
  <conditionalFormatting sqref="IF65">
    <cfRule type="expression" dxfId="633" priority="12595">
      <formula>IF(IF66=TRUE,TRUE,FALSE)</formula>
    </cfRule>
  </conditionalFormatting>
  <conditionalFormatting sqref="IF67">
    <cfRule type="expression" dxfId="632" priority="12507">
      <formula>IF(IF68=TRUE,TRUE,FALSE)</formula>
    </cfRule>
  </conditionalFormatting>
  <conditionalFormatting sqref="IF69">
    <cfRule type="expression" dxfId="631" priority="11651">
      <formula>IF(IF70=TRUE,TRUE,FALSE)</formula>
    </cfRule>
  </conditionalFormatting>
  <conditionalFormatting sqref="IF71">
    <cfRule type="expression" dxfId="630" priority="11563">
      <formula>IF(IF72=TRUE,TRUE,FALSE)</formula>
    </cfRule>
  </conditionalFormatting>
  <conditionalFormatting sqref="IF73">
    <cfRule type="expression" dxfId="629" priority="10707">
      <formula>IF(IF74=TRUE,TRUE,FALSE)</formula>
    </cfRule>
  </conditionalFormatting>
  <conditionalFormatting sqref="IF75">
    <cfRule type="expression" dxfId="628" priority="10619">
      <formula>IF(IF76=TRUE,TRUE,FALSE)</formula>
    </cfRule>
  </conditionalFormatting>
  <conditionalFormatting sqref="IF77">
    <cfRule type="expression" dxfId="627" priority="9763">
      <formula>IF(IF78=TRUE,TRUE,FALSE)</formula>
    </cfRule>
  </conditionalFormatting>
  <conditionalFormatting sqref="IF79">
    <cfRule type="expression" dxfId="626" priority="9675">
      <formula>IF(IF80=TRUE,TRUE,FALSE)</formula>
    </cfRule>
  </conditionalFormatting>
  <conditionalFormatting sqref="IF81">
    <cfRule type="expression" dxfId="625" priority="8819">
      <formula>IF(IF82=TRUE,TRUE,FALSE)</formula>
    </cfRule>
  </conditionalFormatting>
  <conditionalFormatting sqref="IF83">
    <cfRule type="expression" dxfId="624" priority="8731">
      <formula>IF(IF84=TRUE,TRUE,FALSE)</formula>
    </cfRule>
  </conditionalFormatting>
  <conditionalFormatting sqref="IF85">
    <cfRule type="expression" dxfId="623" priority="7875">
      <formula>IF(IF86=TRUE,TRUE,FALSE)</formula>
    </cfRule>
  </conditionalFormatting>
  <conditionalFormatting sqref="IF87">
    <cfRule type="expression" dxfId="622" priority="7787">
      <formula>IF(IF88=TRUE,TRUE,FALSE)</formula>
    </cfRule>
  </conditionalFormatting>
  <conditionalFormatting sqref="IF89">
    <cfRule type="expression" dxfId="621" priority="6931">
      <formula>IF(IF90=TRUE,TRUE,FALSE)</formula>
    </cfRule>
  </conditionalFormatting>
  <conditionalFormatting sqref="IF91">
    <cfRule type="expression" dxfId="620" priority="6843">
      <formula>IF(IF92=TRUE,TRUE,FALSE)</formula>
    </cfRule>
    <cfRule type="expression" dxfId="619" priority="6842">
      <formula>IF(OR(IF$39="S / VC-Lot",IF$39="ST-Lot",IF$39="PT1",IF$39="PT2",IF$39="SOP",IF$39="SOP + 90 days"),TRUE,FALSE)</formula>
    </cfRule>
  </conditionalFormatting>
  <conditionalFormatting sqref="IF93">
    <cfRule type="expression" dxfId="618" priority="5987">
      <formula>IF(IF94=TRUE,TRUE,FALSE)</formula>
    </cfRule>
  </conditionalFormatting>
  <conditionalFormatting sqref="IF95">
    <cfRule type="expression" dxfId="617" priority="5898">
      <formula>IF(OR(IF$39="S / VC-Lot",IF$39="ST-Lot",IF$39="PT1",IF$39="PT2",IF$39="SOP",IF$39="SOP + 90 days"),TRUE,FALSE)</formula>
    </cfRule>
    <cfRule type="expression" dxfId="616" priority="5899">
      <formula>IF(IF96=TRUE,TRUE,FALSE)</formula>
    </cfRule>
  </conditionalFormatting>
  <conditionalFormatting sqref="IF97">
    <cfRule type="expression" dxfId="615" priority="5043">
      <formula>IF(IF98=TRUE,TRUE,FALSE)</formula>
    </cfRule>
  </conditionalFormatting>
  <conditionalFormatting sqref="IF99">
    <cfRule type="expression" dxfId="614" priority="4955">
      <formula>IF(IF100=TRUE,TRUE,FALSE)</formula>
    </cfRule>
    <cfRule type="expression" dxfId="613" priority="4954">
      <formula>IF(OR(IF$39="S / VC-Lot",IF$39="ST-Lot",IF$39="PT1",IF$39="PT2",IF$39="SOP",IF$39="SOP + 90 days"),TRUE,FALSE)</formula>
    </cfRule>
  </conditionalFormatting>
  <conditionalFormatting sqref="IF101">
    <cfRule type="expression" dxfId="612" priority="4099">
      <formula>IF(IF102=TRUE,TRUE,FALSE)</formula>
    </cfRule>
  </conditionalFormatting>
  <conditionalFormatting sqref="IF103">
    <cfRule type="expression" dxfId="611" priority="4010">
      <formula>IF(OR(IF$39="S / VC-Lot",IF$39="ST-Lot",IF$39="PT1",IF$39="PT2",IF$39="SOP",IF$39="SOP + 90 days"),TRUE,FALSE)</formula>
    </cfRule>
    <cfRule type="expression" dxfId="610" priority="4011">
      <formula>IF(IF104=TRUE,TRUE,FALSE)</formula>
    </cfRule>
  </conditionalFormatting>
  <conditionalFormatting sqref="IF105">
    <cfRule type="expression" dxfId="609" priority="3155">
      <formula>IF(IF106=TRUE,TRUE,FALSE)</formula>
    </cfRule>
  </conditionalFormatting>
  <conditionalFormatting sqref="IF107">
    <cfRule type="expression" dxfId="608" priority="3066">
      <formula>IF(OR(IF$39="S / VC-Lot",IF$39="ST-Lot",IF$39="PT1",IF$39="PT2",IF$39="SOP",IF$39="SOP + 90 days"),TRUE,FALSE)</formula>
    </cfRule>
    <cfRule type="expression" dxfId="607" priority="3067">
      <formula>IF(IF108=TRUE,TRUE,FALSE)</formula>
    </cfRule>
  </conditionalFormatting>
  <conditionalFormatting sqref="IF109">
    <cfRule type="expression" dxfId="606" priority="2211">
      <formula>IF(IF110=TRUE,TRUE,FALSE)</formula>
    </cfRule>
  </conditionalFormatting>
  <conditionalFormatting sqref="IF111">
    <cfRule type="expression" dxfId="605" priority="2122">
      <formula>IF(OR(IF$39="S / VC-Lot",IF$39="ST-Lot",IF$39="PT1",IF$39="PT2",IF$39="SOP",IF$39="SOP + 90 days"),TRUE,FALSE)</formula>
    </cfRule>
    <cfRule type="expression" dxfId="604" priority="2123">
      <formula>IF(IF112=TRUE,TRUE,FALSE)</formula>
    </cfRule>
  </conditionalFormatting>
  <conditionalFormatting sqref="IF113">
    <cfRule type="expression" dxfId="603" priority="499">
      <formula>IF(IF114=TRUE,TRUE,FALSE)</formula>
    </cfRule>
  </conditionalFormatting>
  <conditionalFormatting sqref="IF115">
    <cfRule type="expression" dxfId="602" priority="410">
      <formula>IF(OR(IF$39="S / VC-Lot",IF$39="ST-Lot",IF$39="PT1",IF$39="PT2",IF$39="SOP",IF$39="SOP + 90 days"),TRUE,FALSE)</formula>
    </cfRule>
    <cfRule type="expression" dxfId="601" priority="411">
      <formula>IF(IF116=TRUE,TRUE,FALSE)</formula>
    </cfRule>
  </conditionalFormatting>
  <conditionalFormatting sqref="IF117">
    <cfRule type="expression" dxfId="600" priority="323">
      <formula>IF(IF118=TRUE,TRUE,FALSE)</formula>
    </cfRule>
  </conditionalFormatting>
  <conditionalFormatting sqref="IF119">
    <cfRule type="expression" dxfId="599" priority="234">
      <formula>IF(OR(IF$39="S / VC-Lot",IF$39="ST-Lot",IF$39="PT1",IF$39="PT2",IF$39="SOP",IF$39="SOP + 90 days"),TRUE,FALSE)</formula>
    </cfRule>
    <cfRule type="expression" dxfId="598" priority="235">
      <formula>IF(IF120=TRUE,TRUE,FALSE)</formula>
    </cfRule>
  </conditionalFormatting>
  <conditionalFormatting sqref="IG45">
    <cfRule type="expression" dxfId="597" priority="17313">
      <formula>IF(IG46=TRUE,TRUE,FALSE)</formula>
    </cfRule>
  </conditionalFormatting>
  <conditionalFormatting sqref="IG47">
    <cfRule type="expression" dxfId="596" priority="17225">
      <formula>IF(IG48=TRUE,TRUE,FALSE)</formula>
    </cfRule>
  </conditionalFormatting>
  <conditionalFormatting sqref="IG49">
    <cfRule type="expression" dxfId="595" priority="16369">
      <formula>IF(IG50=TRUE,TRUE,FALSE)</formula>
    </cfRule>
  </conditionalFormatting>
  <conditionalFormatting sqref="IG51">
    <cfRule type="expression" dxfId="594" priority="16281">
      <formula>IF(IG52=TRUE,TRUE,FALSE)</formula>
    </cfRule>
  </conditionalFormatting>
  <conditionalFormatting sqref="IG53">
    <cfRule type="expression" dxfId="593" priority="15425">
      <formula>IF(IG54=TRUE,TRUE,FALSE)</formula>
    </cfRule>
  </conditionalFormatting>
  <conditionalFormatting sqref="IG55">
    <cfRule type="expression" dxfId="592" priority="15337">
      <formula>IF(IG56=TRUE,TRUE,FALSE)</formula>
    </cfRule>
  </conditionalFormatting>
  <conditionalFormatting sqref="IG57">
    <cfRule type="expression" dxfId="591" priority="14481">
      <formula>IF(IG58=TRUE,TRUE,FALSE)</formula>
    </cfRule>
  </conditionalFormatting>
  <conditionalFormatting sqref="IG59">
    <cfRule type="expression" dxfId="590" priority="14393">
      <formula>IF(IG60=TRUE,TRUE,FALSE)</formula>
    </cfRule>
  </conditionalFormatting>
  <conditionalFormatting sqref="IG61">
    <cfRule type="expression" dxfId="589" priority="13537">
      <formula>IF(IG62=TRUE,TRUE,FALSE)</formula>
    </cfRule>
  </conditionalFormatting>
  <conditionalFormatting sqref="IG63">
    <cfRule type="expression" dxfId="588" priority="13449">
      <formula>IF(IG64=TRUE,TRUE,FALSE)</formula>
    </cfRule>
  </conditionalFormatting>
  <conditionalFormatting sqref="IG65">
    <cfRule type="expression" dxfId="587" priority="12593">
      <formula>IF(IG66=TRUE,TRUE,FALSE)</formula>
    </cfRule>
  </conditionalFormatting>
  <conditionalFormatting sqref="IG67">
    <cfRule type="expression" dxfId="586" priority="12505">
      <formula>IF(IG68=TRUE,TRUE,FALSE)</formula>
    </cfRule>
  </conditionalFormatting>
  <conditionalFormatting sqref="IG69">
    <cfRule type="expression" dxfId="585" priority="11649">
      <formula>IF(IG70=TRUE,TRUE,FALSE)</formula>
    </cfRule>
  </conditionalFormatting>
  <conditionalFormatting sqref="IG71">
    <cfRule type="expression" dxfId="584" priority="11561">
      <formula>IF(IG72=TRUE,TRUE,FALSE)</formula>
    </cfRule>
  </conditionalFormatting>
  <conditionalFormatting sqref="IG73">
    <cfRule type="expression" dxfId="583" priority="10705">
      <formula>IF(IG74=TRUE,TRUE,FALSE)</formula>
    </cfRule>
  </conditionalFormatting>
  <conditionalFormatting sqref="IG75">
    <cfRule type="expression" dxfId="582" priority="10617">
      <formula>IF(IG76=TRUE,TRUE,FALSE)</formula>
    </cfRule>
  </conditionalFormatting>
  <conditionalFormatting sqref="IG77">
    <cfRule type="expression" dxfId="581" priority="9761">
      <formula>IF(IG78=TRUE,TRUE,FALSE)</formula>
    </cfRule>
  </conditionalFormatting>
  <conditionalFormatting sqref="IG79">
    <cfRule type="expression" dxfId="580" priority="9673">
      <formula>IF(IG80=TRUE,TRUE,FALSE)</formula>
    </cfRule>
  </conditionalFormatting>
  <conditionalFormatting sqref="IG81">
    <cfRule type="expression" dxfId="579" priority="8817">
      <formula>IF(IG82=TRUE,TRUE,FALSE)</formula>
    </cfRule>
  </conditionalFormatting>
  <conditionalFormatting sqref="IG83">
    <cfRule type="expression" dxfId="578" priority="8729">
      <formula>IF(IG84=TRUE,TRUE,FALSE)</formula>
    </cfRule>
  </conditionalFormatting>
  <conditionalFormatting sqref="IG85">
    <cfRule type="expression" dxfId="577" priority="7873">
      <formula>IF(IG86=TRUE,TRUE,FALSE)</formula>
    </cfRule>
  </conditionalFormatting>
  <conditionalFormatting sqref="IG87">
    <cfRule type="expression" dxfId="576" priority="7785">
      <formula>IF(IG88=TRUE,TRUE,FALSE)</formula>
    </cfRule>
  </conditionalFormatting>
  <conditionalFormatting sqref="IG89">
    <cfRule type="expression" dxfId="575" priority="6929">
      <formula>IF(IG90=TRUE,TRUE,FALSE)</formula>
    </cfRule>
  </conditionalFormatting>
  <conditionalFormatting sqref="IG91">
    <cfRule type="expression" dxfId="574" priority="6840">
      <formula>IF(OR(IG$39="S / VC-Lot",IG$39="ST-Lot",IG$39="PT1",IG$39="PT2",IG$39="SOP",IG$39="SOP + 90 days"),TRUE,FALSE)</formula>
    </cfRule>
    <cfRule type="expression" dxfId="573" priority="6841">
      <formula>IF(IG92=TRUE,TRUE,FALSE)</formula>
    </cfRule>
  </conditionalFormatting>
  <conditionalFormatting sqref="IG93">
    <cfRule type="expression" dxfId="572" priority="5985">
      <formula>IF(IG94=TRUE,TRUE,FALSE)</formula>
    </cfRule>
  </conditionalFormatting>
  <conditionalFormatting sqref="IG95">
    <cfRule type="expression" dxfId="571" priority="5897">
      <formula>IF(IG96=TRUE,TRUE,FALSE)</formula>
    </cfRule>
    <cfRule type="expression" dxfId="570" priority="5896">
      <formula>IF(OR(IG$39="S / VC-Lot",IG$39="ST-Lot",IG$39="PT1",IG$39="PT2",IG$39="SOP",IG$39="SOP + 90 days"),TRUE,FALSE)</formula>
    </cfRule>
  </conditionalFormatting>
  <conditionalFormatting sqref="IG97">
    <cfRule type="expression" dxfId="569" priority="5041">
      <formula>IF(IG98=TRUE,TRUE,FALSE)</formula>
    </cfRule>
  </conditionalFormatting>
  <conditionalFormatting sqref="IG99">
    <cfRule type="expression" dxfId="568" priority="4952">
      <formula>IF(OR(IG$39="S / VC-Lot",IG$39="ST-Lot",IG$39="PT1",IG$39="PT2",IG$39="SOP",IG$39="SOP + 90 days"),TRUE,FALSE)</formula>
    </cfRule>
    <cfRule type="expression" dxfId="567" priority="4953">
      <formula>IF(IG100=TRUE,TRUE,FALSE)</formula>
    </cfRule>
  </conditionalFormatting>
  <conditionalFormatting sqref="IG101">
    <cfRule type="expression" dxfId="566" priority="4097">
      <formula>IF(IG102=TRUE,TRUE,FALSE)</formula>
    </cfRule>
  </conditionalFormatting>
  <conditionalFormatting sqref="IG103">
    <cfRule type="expression" dxfId="565" priority="4009">
      <formula>IF(IG104=TRUE,TRUE,FALSE)</formula>
    </cfRule>
    <cfRule type="expression" dxfId="564" priority="4008">
      <formula>IF(OR(IG$39="S / VC-Lot",IG$39="ST-Lot",IG$39="PT1",IG$39="PT2",IG$39="SOP",IG$39="SOP + 90 days"),TRUE,FALSE)</formula>
    </cfRule>
  </conditionalFormatting>
  <conditionalFormatting sqref="IG105">
    <cfRule type="expression" dxfId="563" priority="3153">
      <formula>IF(IG106=TRUE,TRUE,FALSE)</formula>
    </cfRule>
  </conditionalFormatting>
  <conditionalFormatting sqref="IG107">
    <cfRule type="expression" dxfId="562" priority="3064">
      <formula>IF(OR(IG$39="S / VC-Lot",IG$39="ST-Lot",IG$39="PT1",IG$39="PT2",IG$39="SOP",IG$39="SOP + 90 days"),TRUE,FALSE)</formula>
    </cfRule>
    <cfRule type="expression" dxfId="561" priority="3065">
      <formula>IF(IG108=TRUE,TRUE,FALSE)</formula>
    </cfRule>
  </conditionalFormatting>
  <conditionalFormatting sqref="IG109">
    <cfRule type="expression" dxfId="560" priority="2209">
      <formula>IF(IG110=TRUE,TRUE,FALSE)</formula>
    </cfRule>
  </conditionalFormatting>
  <conditionalFormatting sqref="IG111">
    <cfRule type="expression" dxfId="559" priority="2120">
      <formula>IF(OR(IG$39="S / VC-Lot",IG$39="ST-Lot",IG$39="PT1",IG$39="PT2",IG$39="SOP",IG$39="SOP + 90 days"),TRUE,FALSE)</formula>
    </cfRule>
    <cfRule type="expression" dxfId="558" priority="2121">
      <formula>IF(IG112=TRUE,TRUE,FALSE)</formula>
    </cfRule>
  </conditionalFormatting>
  <conditionalFormatting sqref="IG113">
    <cfRule type="expression" dxfId="557" priority="497">
      <formula>IF(IG114=TRUE,TRUE,FALSE)</formula>
    </cfRule>
  </conditionalFormatting>
  <conditionalFormatting sqref="IG115">
    <cfRule type="expression" dxfId="556" priority="409">
      <formula>IF(IG116=TRUE,TRUE,FALSE)</formula>
    </cfRule>
    <cfRule type="expression" dxfId="555" priority="408">
      <formula>IF(OR(IG$39="S / VC-Lot",IG$39="ST-Lot",IG$39="PT1",IG$39="PT2",IG$39="SOP",IG$39="SOP + 90 days"),TRUE,FALSE)</formula>
    </cfRule>
  </conditionalFormatting>
  <conditionalFormatting sqref="IG117">
    <cfRule type="expression" dxfId="554" priority="321">
      <formula>IF(IG118=TRUE,TRUE,FALSE)</formula>
    </cfRule>
  </conditionalFormatting>
  <conditionalFormatting sqref="IG119">
    <cfRule type="expression" dxfId="553" priority="233">
      <formula>IF(IG120=TRUE,TRUE,FALSE)</formula>
    </cfRule>
    <cfRule type="expression" dxfId="552" priority="232">
      <formula>IF(OR(IG$39="S / VC-Lot",IG$39="ST-Lot",IG$39="PT1",IG$39="PT2",IG$39="SOP",IG$39="SOP + 90 days"),TRUE,FALSE)</formula>
    </cfRule>
  </conditionalFormatting>
  <conditionalFormatting sqref="IH45">
    <cfRule type="expression" dxfId="551" priority="17311">
      <formula>IF(IH46=TRUE,TRUE,FALSE)</formula>
    </cfRule>
  </conditionalFormatting>
  <conditionalFormatting sqref="IH47">
    <cfRule type="expression" dxfId="550" priority="17223">
      <formula>IF(IH48=TRUE,TRUE,FALSE)</formula>
    </cfRule>
  </conditionalFormatting>
  <conditionalFormatting sqref="IH49">
    <cfRule type="expression" dxfId="549" priority="16367">
      <formula>IF(IH50=TRUE,TRUE,FALSE)</formula>
    </cfRule>
  </conditionalFormatting>
  <conditionalFormatting sqref="IH51">
    <cfRule type="expression" dxfId="548" priority="16279">
      <formula>IF(IH52=TRUE,TRUE,FALSE)</formula>
    </cfRule>
  </conditionalFormatting>
  <conditionalFormatting sqref="IH53">
    <cfRule type="expression" dxfId="547" priority="15423">
      <formula>IF(IH54=TRUE,TRUE,FALSE)</formula>
    </cfRule>
  </conditionalFormatting>
  <conditionalFormatting sqref="IH55">
    <cfRule type="expression" dxfId="546" priority="15335">
      <formula>IF(IH56=TRUE,TRUE,FALSE)</formula>
    </cfRule>
  </conditionalFormatting>
  <conditionalFormatting sqref="IH57">
    <cfRule type="expression" dxfId="545" priority="14479">
      <formula>IF(IH58=TRUE,TRUE,FALSE)</formula>
    </cfRule>
  </conditionalFormatting>
  <conditionalFormatting sqref="IH59">
    <cfRule type="expression" dxfId="544" priority="14391">
      <formula>IF(IH60=TRUE,TRUE,FALSE)</formula>
    </cfRule>
  </conditionalFormatting>
  <conditionalFormatting sqref="IH61">
    <cfRule type="expression" dxfId="543" priority="13535">
      <formula>IF(IH62=TRUE,TRUE,FALSE)</formula>
    </cfRule>
  </conditionalFormatting>
  <conditionalFormatting sqref="IH63">
    <cfRule type="expression" dxfId="542" priority="13447">
      <formula>IF(IH64=TRUE,TRUE,FALSE)</formula>
    </cfRule>
  </conditionalFormatting>
  <conditionalFormatting sqref="IH65">
    <cfRule type="expression" dxfId="541" priority="12591">
      <formula>IF(IH66=TRUE,TRUE,FALSE)</formula>
    </cfRule>
  </conditionalFormatting>
  <conditionalFormatting sqref="IH67">
    <cfRule type="expression" dxfId="540" priority="12503">
      <formula>IF(IH68=TRUE,TRUE,FALSE)</formula>
    </cfRule>
  </conditionalFormatting>
  <conditionalFormatting sqref="IH69">
    <cfRule type="expression" dxfId="539" priority="11647">
      <formula>IF(IH70=TRUE,TRUE,FALSE)</formula>
    </cfRule>
  </conditionalFormatting>
  <conditionalFormatting sqref="IH71">
    <cfRule type="expression" dxfId="538" priority="11559">
      <formula>IF(IH72=TRUE,TRUE,FALSE)</formula>
    </cfRule>
  </conditionalFormatting>
  <conditionalFormatting sqref="IH73">
    <cfRule type="expression" dxfId="537" priority="10703">
      <formula>IF(IH74=TRUE,TRUE,FALSE)</formula>
    </cfRule>
  </conditionalFormatting>
  <conditionalFormatting sqref="IH75">
    <cfRule type="expression" dxfId="536" priority="10615">
      <formula>IF(IH76=TRUE,TRUE,FALSE)</formula>
    </cfRule>
  </conditionalFormatting>
  <conditionalFormatting sqref="IH77">
    <cfRule type="expression" dxfId="535" priority="9759">
      <formula>IF(IH78=TRUE,TRUE,FALSE)</formula>
    </cfRule>
  </conditionalFormatting>
  <conditionalFormatting sqref="IH79">
    <cfRule type="expression" dxfId="534" priority="9671">
      <formula>IF(IH80=TRUE,TRUE,FALSE)</formula>
    </cfRule>
  </conditionalFormatting>
  <conditionalFormatting sqref="IH81">
    <cfRule type="expression" dxfId="533" priority="8815">
      <formula>IF(IH82=TRUE,TRUE,FALSE)</formula>
    </cfRule>
  </conditionalFormatting>
  <conditionalFormatting sqref="IH83">
    <cfRule type="expression" dxfId="532" priority="8727">
      <formula>IF(IH84=TRUE,TRUE,FALSE)</formula>
    </cfRule>
  </conditionalFormatting>
  <conditionalFormatting sqref="IH85">
    <cfRule type="expression" dxfId="531" priority="7871">
      <formula>IF(IH86=TRUE,TRUE,FALSE)</formula>
    </cfRule>
  </conditionalFormatting>
  <conditionalFormatting sqref="IH87">
    <cfRule type="expression" dxfId="530" priority="7783">
      <formula>IF(IH88=TRUE,TRUE,FALSE)</formula>
    </cfRule>
  </conditionalFormatting>
  <conditionalFormatting sqref="IH89">
    <cfRule type="expression" dxfId="529" priority="6927">
      <formula>IF(IH90=TRUE,TRUE,FALSE)</formula>
    </cfRule>
  </conditionalFormatting>
  <conditionalFormatting sqref="IH91">
    <cfRule type="expression" dxfId="528" priority="6838">
      <formula>IF(OR(IH$39="S / VC-Lot",IH$39="ST-Lot",IH$39="PT1",IH$39="PT2",IH$39="SOP",IH$39="SOP + 90 days"),TRUE,FALSE)</formula>
    </cfRule>
    <cfRule type="expression" dxfId="527" priority="6839">
      <formula>IF(IH92=TRUE,TRUE,FALSE)</formula>
    </cfRule>
  </conditionalFormatting>
  <conditionalFormatting sqref="IH93">
    <cfRule type="expression" dxfId="526" priority="5983">
      <formula>IF(IH94=TRUE,TRUE,FALSE)</formula>
    </cfRule>
  </conditionalFormatting>
  <conditionalFormatting sqref="IH95">
    <cfRule type="expression" dxfId="525" priority="5894">
      <formula>IF(OR(IH$39="S / VC-Lot",IH$39="ST-Lot",IH$39="PT1",IH$39="PT2",IH$39="SOP",IH$39="SOP + 90 days"),TRUE,FALSE)</formula>
    </cfRule>
    <cfRule type="expression" dxfId="524" priority="5895">
      <formula>IF(IH96=TRUE,TRUE,FALSE)</formula>
    </cfRule>
  </conditionalFormatting>
  <conditionalFormatting sqref="IH97">
    <cfRule type="expression" dxfId="523" priority="5039">
      <formula>IF(IH98=TRUE,TRUE,FALSE)</formula>
    </cfRule>
  </conditionalFormatting>
  <conditionalFormatting sqref="IH99">
    <cfRule type="expression" dxfId="522" priority="4951">
      <formula>IF(IH100=TRUE,TRUE,FALSE)</formula>
    </cfRule>
    <cfRule type="expression" dxfId="521" priority="4950">
      <formula>IF(OR(IH$39="S / VC-Lot",IH$39="ST-Lot",IH$39="PT1",IH$39="PT2",IH$39="SOP",IH$39="SOP + 90 days"),TRUE,FALSE)</formula>
    </cfRule>
  </conditionalFormatting>
  <conditionalFormatting sqref="IH101">
    <cfRule type="expression" dxfId="520" priority="4095">
      <formula>IF(IH102=TRUE,TRUE,FALSE)</formula>
    </cfRule>
  </conditionalFormatting>
  <conditionalFormatting sqref="IH103">
    <cfRule type="expression" dxfId="519" priority="4006">
      <formula>IF(OR(IH$39="S / VC-Lot",IH$39="ST-Lot",IH$39="PT1",IH$39="PT2",IH$39="SOP",IH$39="SOP + 90 days"),TRUE,FALSE)</formula>
    </cfRule>
    <cfRule type="expression" dxfId="518" priority="4007">
      <formula>IF(IH104=TRUE,TRUE,FALSE)</formula>
    </cfRule>
  </conditionalFormatting>
  <conditionalFormatting sqref="IH105">
    <cfRule type="expression" dxfId="517" priority="3151">
      <formula>IF(IH106=TRUE,TRUE,FALSE)</formula>
    </cfRule>
  </conditionalFormatting>
  <conditionalFormatting sqref="IH107">
    <cfRule type="expression" dxfId="516" priority="3062">
      <formula>IF(OR(IH$39="S / VC-Lot",IH$39="ST-Lot",IH$39="PT1",IH$39="PT2",IH$39="SOP",IH$39="SOP + 90 days"),TRUE,FALSE)</formula>
    </cfRule>
    <cfRule type="expression" dxfId="515" priority="3063">
      <formula>IF(IH108=TRUE,TRUE,FALSE)</formula>
    </cfRule>
  </conditionalFormatting>
  <conditionalFormatting sqref="IH109">
    <cfRule type="expression" dxfId="514" priority="2207">
      <formula>IF(IH110=TRUE,TRUE,FALSE)</formula>
    </cfRule>
  </conditionalFormatting>
  <conditionalFormatting sqref="IH111">
    <cfRule type="expression" dxfId="513" priority="2118">
      <formula>IF(OR(IH$39="S / VC-Lot",IH$39="ST-Lot",IH$39="PT1",IH$39="PT2",IH$39="SOP",IH$39="SOP + 90 days"),TRUE,FALSE)</formula>
    </cfRule>
    <cfRule type="expression" dxfId="512" priority="2119">
      <formula>IF(IH112=TRUE,TRUE,FALSE)</formula>
    </cfRule>
  </conditionalFormatting>
  <conditionalFormatting sqref="IH113">
    <cfRule type="expression" dxfId="511" priority="495">
      <formula>IF(IH114=TRUE,TRUE,FALSE)</formula>
    </cfRule>
  </conditionalFormatting>
  <conditionalFormatting sqref="IH115">
    <cfRule type="expression" dxfId="510" priority="407">
      <formula>IF(IH116=TRUE,TRUE,FALSE)</formula>
    </cfRule>
    <cfRule type="expression" dxfId="509" priority="406">
      <formula>IF(OR(IH$39="S / VC-Lot",IH$39="ST-Lot",IH$39="PT1",IH$39="PT2",IH$39="SOP",IH$39="SOP + 90 days"),TRUE,FALSE)</formula>
    </cfRule>
  </conditionalFormatting>
  <conditionalFormatting sqref="IH117">
    <cfRule type="expression" dxfId="508" priority="319">
      <formula>IF(IH118=TRUE,TRUE,FALSE)</formula>
    </cfRule>
  </conditionalFormatting>
  <conditionalFormatting sqref="IH119">
    <cfRule type="expression" dxfId="507" priority="231">
      <formula>IF(IH120=TRUE,TRUE,FALSE)</formula>
    </cfRule>
    <cfRule type="expression" dxfId="506" priority="230">
      <formula>IF(OR(IH$39="S / VC-Lot",IH$39="ST-Lot",IH$39="PT1",IH$39="PT2",IH$39="SOP",IH$39="SOP + 90 days"),TRUE,FALSE)</formula>
    </cfRule>
  </conditionalFormatting>
  <conditionalFormatting sqref="II45">
    <cfRule type="expression" dxfId="505" priority="17309">
      <formula>IF(II46=TRUE,TRUE,FALSE)</formula>
    </cfRule>
  </conditionalFormatting>
  <conditionalFormatting sqref="II47">
    <cfRule type="expression" dxfId="504" priority="17221">
      <formula>IF(II48=TRUE,TRUE,FALSE)</formula>
    </cfRule>
  </conditionalFormatting>
  <conditionalFormatting sqref="II49">
    <cfRule type="expression" dxfId="503" priority="16365">
      <formula>IF(II50=TRUE,TRUE,FALSE)</formula>
    </cfRule>
  </conditionalFormatting>
  <conditionalFormatting sqref="II51">
    <cfRule type="expression" dxfId="502" priority="16277">
      <formula>IF(II52=TRUE,TRUE,FALSE)</formula>
    </cfRule>
  </conditionalFormatting>
  <conditionalFormatting sqref="II53">
    <cfRule type="expression" dxfId="501" priority="15421">
      <formula>IF(II54=TRUE,TRUE,FALSE)</formula>
    </cfRule>
  </conditionalFormatting>
  <conditionalFormatting sqref="II55">
    <cfRule type="expression" dxfId="500" priority="15333">
      <formula>IF(II56=TRUE,TRUE,FALSE)</formula>
    </cfRule>
  </conditionalFormatting>
  <conditionalFormatting sqref="II57">
    <cfRule type="expression" dxfId="499" priority="14477">
      <formula>IF(II58=TRUE,TRUE,FALSE)</formula>
    </cfRule>
  </conditionalFormatting>
  <conditionalFormatting sqref="II59">
    <cfRule type="expression" dxfId="498" priority="14389">
      <formula>IF(II60=TRUE,TRUE,FALSE)</formula>
    </cfRule>
  </conditionalFormatting>
  <conditionalFormatting sqref="II61">
    <cfRule type="expression" dxfId="497" priority="13533">
      <formula>IF(II62=TRUE,TRUE,FALSE)</formula>
    </cfRule>
  </conditionalFormatting>
  <conditionalFormatting sqref="II63">
    <cfRule type="expression" dxfId="496" priority="13445">
      <formula>IF(II64=TRUE,TRUE,FALSE)</formula>
    </cfRule>
  </conditionalFormatting>
  <conditionalFormatting sqref="II65">
    <cfRule type="expression" dxfId="495" priority="12589">
      <formula>IF(II66=TRUE,TRUE,FALSE)</formula>
    </cfRule>
  </conditionalFormatting>
  <conditionalFormatting sqref="II67">
    <cfRule type="expression" dxfId="494" priority="12501">
      <formula>IF(II68=TRUE,TRUE,FALSE)</formula>
    </cfRule>
  </conditionalFormatting>
  <conditionalFormatting sqref="II69">
    <cfRule type="expression" dxfId="493" priority="11645">
      <formula>IF(II70=TRUE,TRUE,FALSE)</formula>
    </cfRule>
  </conditionalFormatting>
  <conditionalFormatting sqref="II71">
    <cfRule type="expression" dxfId="492" priority="11557">
      <formula>IF(II72=TRUE,TRUE,FALSE)</formula>
    </cfRule>
  </conditionalFormatting>
  <conditionalFormatting sqref="II73">
    <cfRule type="expression" dxfId="491" priority="10701">
      <formula>IF(II74=TRUE,TRUE,FALSE)</formula>
    </cfRule>
  </conditionalFormatting>
  <conditionalFormatting sqref="II75">
    <cfRule type="expression" dxfId="490" priority="10613">
      <formula>IF(II76=TRUE,TRUE,FALSE)</formula>
    </cfRule>
  </conditionalFormatting>
  <conditionalFormatting sqref="II77">
    <cfRule type="expression" dxfId="489" priority="9757">
      <formula>IF(II78=TRUE,TRUE,FALSE)</formula>
    </cfRule>
  </conditionalFormatting>
  <conditionalFormatting sqref="II79">
    <cfRule type="expression" dxfId="488" priority="9669">
      <formula>IF(II80=TRUE,TRUE,FALSE)</formula>
    </cfRule>
  </conditionalFormatting>
  <conditionalFormatting sqref="II81">
    <cfRule type="expression" dxfId="487" priority="8813">
      <formula>IF(II82=TRUE,TRUE,FALSE)</formula>
    </cfRule>
  </conditionalFormatting>
  <conditionalFormatting sqref="II83">
    <cfRule type="expression" dxfId="486" priority="8725">
      <formula>IF(II84=TRUE,TRUE,FALSE)</formula>
    </cfRule>
  </conditionalFormatting>
  <conditionalFormatting sqref="II85">
    <cfRule type="expression" dxfId="485" priority="7869">
      <formula>IF(II86=TRUE,TRUE,FALSE)</formula>
    </cfRule>
  </conditionalFormatting>
  <conditionalFormatting sqref="II87">
    <cfRule type="expression" dxfId="484" priority="7781">
      <formula>IF(II88=TRUE,TRUE,FALSE)</formula>
    </cfRule>
  </conditionalFormatting>
  <conditionalFormatting sqref="II89">
    <cfRule type="expression" dxfId="483" priority="6925">
      <formula>IF(II90=TRUE,TRUE,FALSE)</formula>
    </cfRule>
  </conditionalFormatting>
  <conditionalFormatting sqref="II91">
    <cfRule type="expression" dxfId="482" priority="6836">
      <formula>IF(OR(II$39="S / VC-Lot",II$39="ST-Lot",II$39="PT1",II$39="PT2",II$39="SOP",II$39="SOP + 90 days"),TRUE,FALSE)</formula>
    </cfRule>
    <cfRule type="expression" dxfId="481" priority="6837">
      <formula>IF(II92=TRUE,TRUE,FALSE)</formula>
    </cfRule>
  </conditionalFormatting>
  <conditionalFormatting sqref="II93">
    <cfRule type="expression" dxfId="480" priority="5981">
      <formula>IF(II94=TRUE,TRUE,FALSE)</formula>
    </cfRule>
  </conditionalFormatting>
  <conditionalFormatting sqref="II95">
    <cfRule type="expression" dxfId="479" priority="5892">
      <formula>IF(OR(II$39="S / VC-Lot",II$39="ST-Lot",II$39="PT1",II$39="PT2",II$39="SOP",II$39="SOP + 90 days"),TRUE,FALSE)</formula>
    </cfRule>
    <cfRule type="expression" dxfId="478" priority="5893">
      <formula>IF(II96=TRUE,TRUE,FALSE)</formula>
    </cfRule>
  </conditionalFormatting>
  <conditionalFormatting sqref="II97">
    <cfRule type="expression" dxfId="477" priority="5037">
      <formula>IF(II98=TRUE,TRUE,FALSE)</formula>
    </cfRule>
  </conditionalFormatting>
  <conditionalFormatting sqref="II99">
    <cfRule type="expression" dxfId="476" priority="4948">
      <formula>IF(OR(II$39="S / VC-Lot",II$39="ST-Lot",II$39="PT1",II$39="PT2",II$39="SOP",II$39="SOP + 90 days"),TRUE,FALSE)</formula>
    </cfRule>
    <cfRule type="expression" dxfId="475" priority="4949">
      <formula>IF(II100=TRUE,TRUE,FALSE)</formula>
    </cfRule>
  </conditionalFormatting>
  <conditionalFormatting sqref="II101">
    <cfRule type="expression" dxfId="474" priority="4093">
      <formula>IF(II102=TRUE,TRUE,FALSE)</formula>
    </cfRule>
  </conditionalFormatting>
  <conditionalFormatting sqref="II103">
    <cfRule type="expression" dxfId="473" priority="4004">
      <formula>IF(OR(II$39="S / VC-Lot",II$39="ST-Lot",II$39="PT1",II$39="PT2",II$39="SOP",II$39="SOP + 90 days"),TRUE,FALSE)</formula>
    </cfRule>
    <cfRule type="expression" dxfId="472" priority="4005">
      <formula>IF(II104=TRUE,TRUE,FALSE)</formula>
    </cfRule>
  </conditionalFormatting>
  <conditionalFormatting sqref="II105">
    <cfRule type="expression" dxfId="471" priority="3149">
      <formula>IF(II106=TRUE,TRUE,FALSE)</formula>
    </cfRule>
  </conditionalFormatting>
  <conditionalFormatting sqref="II107">
    <cfRule type="expression" dxfId="470" priority="3061">
      <formula>IF(II108=TRUE,TRUE,FALSE)</formula>
    </cfRule>
    <cfRule type="expression" dxfId="469" priority="3060">
      <formula>IF(OR(II$39="S / VC-Lot",II$39="ST-Lot",II$39="PT1",II$39="PT2",II$39="SOP",II$39="SOP + 90 days"),TRUE,FALSE)</formula>
    </cfRule>
  </conditionalFormatting>
  <conditionalFormatting sqref="II109">
    <cfRule type="expression" dxfId="468" priority="2205">
      <formula>IF(II110=TRUE,TRUE,FALSE)</formula>
    </cfRule>
  </conditionalFormatting>
  <conditionalFormatting sqref="II111">
    <cfRule type="expression" dxfId="467" priority="2116">
      <formula>IF(OR(II$39="S / VC-Lot",II$39="ST-Lot",II$39="PT1",II$39="PT2",II$39="SOP",II$39="SOP + 90 days"),TRUE,FALSE)</formula>
    </cfRule>
    <cfRule type="expression" dxfId="466" priority="2117">
      <formula>IF(II112=TRUE,TRUE,FALSE)</formula>
    </cfRule>
  </conditionalFormatting>
  <conditionalFormatting sqref="II113">
    <cfRule type="expression" dxfId="465" priority="493">
      <formula>IF(II114=TRUE,TRUE,FALSE)</formula>
    </cfRule>
  </conditionalFormatting>
  <conditionalFormatting sqref="II115">
    <cfRule type="expression" dxfId="464" priority="404">
      <formula>IF(OR(II$39="S / VC-Lot",II$39="ST-Lot",II$39="PT1",II$39="PT2",II$39="SOP",II$39="SOP + 90 days"),TRUE,FALSE)</formula>
    </cfRule>
    <cfRule type="expression" dxfId="463" priority="405">
      <formula>IF(II116=TRUE,TRUE,FALSE)</formula>
    </cfRule>
  </conditionalFormatting>
  <conditionalFormatting sqref="II117">
    <cfRule type="expression" dxfId="462" priority="317">
      <formula>IF(II118=TRUE,TRUE,FALSE)</formula>
    </cfRule>
  </conditionalFormatting>
  <conditionalFormatting sqref="II119">
    <cfRule type="expression" dxfId="461" priority="229">
      <formula>IF(II120=TRUE,TRUE,FALSE)</formula>
    </cfRule>
    <cfRule type="expression" dxfId="460" priority="228">
      <formula>IF(OR(II$39="S / VC-Lot",II$39="ST-Lot",II$39="PT1",II$39="PT2",II$39="SOP",II$39="SOP + 90 days"),TRUE,FALSE)</formula>
    </cfRule>
  </conditionalFormatting>
  <conditionalFormatting sqref="IJ45">
    <cfRule type="expression" dxfId="459" priority="17307">
      <formula>IF(IJ46=TRUE,TRUE,FALSE)</formula>
    </cfRule>
  </conditionalFormatting>
  <conditionalFormatting sqref="IJ47">
    <cfRule type="expression" dxfId="458" priority="17219">
      <formula>IF(IJ48=TRUE,TRUE,FALSE)</formula>
    </cfRule>
  </conditionalFormatting>
  <conditionalFormatting sqref="IJ49">
    <cfRule type="expression" dxfId="457" priority="16363">
      <formula>IF(IJ50=TRUE,TRUE,FALSE)</formula>
    </cfRule>
  </conditionalFormatting>
  <conditionalFormatting sqref="IJ51">
    <cfRule type="expression" dxfId="456" priority="16275">
      <formula>IF(IJ52=TRUE,TRUE,FALSE)</formula>
    </cfRule>
  </conditionalFormatting>
  <conditionalFormatting sqref="IJ53">
    <cfRule type="expression" dxfId="455" priority="15419">
      <formula>IF(IJ54=TRUE,TRUE,FALSE)</formula>
    </cfRule>
  </conditionalFormatting>
  <conditionalFormatting sqref="IJ55">
    <cfRule type="expression" dxfId="454" priority="15331">
      <formula>IF(IJ56=TRUE,TRUE,FALSE)</formula>
    </cfRule>
  </conditionalFormatting>
  <conditionalFormatting sqref="IJ57">
    <cfRule type="expression" dxfId="453" priority="14475">
      <formula>IF(IJ58=TRUE,TRUE,FALSE)</formula>
    </cfRule>
  </conditionalFormatting>
  <conditionalFormatting sqref="IJ59">
    <cfRule type="expression" dxfId="452" priority="14387">
      <formula>IF(IJ60=TRUE,TRUE,FALSE)</formula>
    </cfRule>
  </conditionalFormatting>
  <conditionalFormatting sqref="IJ61">
    <cfRule type="expression" dxfId="451" priority="13531">
      <formula>IF(IJ62=TRUE,TRUE,FALSE)</formula>
    </cfRule>
  </conditionalFormatting>
  <conditionalFormatting sqref="IJ63">
    <cfRule type="expression" dxfId="450" priority="13443">
      <formula>IF(IJ64=TRUE,TRUE,FALSE)</formula>
    </cfRule>
  </conditionalFormatting>
  <conditionalFormatting sqref="IJ65">
    <cfRule type="expression" dxfId="449" priority="12587">
      <formula>IF(IJ66=TRUE,TRUE,FALSE)</formula>
    </cfRule>
  </conditionalFormatting>
  <conditionalFormatting sqref="IJ67">
    <cfRule type="expression" dxfId="448" priority="12499">
      <formula>IF(IJ68=TRUE,TRUE,FALSE)</formula>
    </cfRule>
  </conditionalFormatting>
  <conditionalFormatting sqref="IJ69">
    <cfRule type="expression" dxfId="447" priority="11643">
      <formula>IF(IJ70=TRUE,TRUE,FALSE)</formula>
    </cfRule>
  </conditionalFormatting>
  <conditionalFormatting sqref="IJ71">
    <cfRule type="expression" dxfId="446" priority="11555">
      <formula>IF(IJ72=TRUE,TRUE,FALSE)</formula>
    </cfRule>
  </conditionalFormatting>
  <conditionalFormatting sqref="IJ73">
    <cfRule type="expression" dxfId="445" priority="10699">
      <formula>IF(IJ74=TRUE,TRUE,FALSE)</formula>
    </cfRule>
  </conditionalFormatting>
  <conditionalFormatting sqref="IJ75">
    <cfRule type="expression" dxfId="444" priority="10611">
      <formula>IF(IJ76=TRUE,TRUE,FALSE)</formula>
    </cfRule>
  </conditionalFormatting>
  <conditionalFormatting sqref="IJ77">
    <cfRule type="expression" dxfId="443" priority="9755">
      <formula>IF(IJ78=TRUE,TRUE,FALSE)</formula>
    </cfRule>
  </conditionalFormatting>
  <conditionalFormatting sqref="IJ79">
    <cfRule type="expression" dxfId="442" priority="9667">
      <formula>IF(IJ80=TRUE,TRUE,FALSE)</formula>
    </cfRule>
  </conditionalFormatting>
  <conditionalFormatting sqref="IJ81">
    <cfRule type="expression" dxfId="441" priority="8811">
      <formula>IF(IJ82=TRUE,TRUE,FALSE)</formula>
    </cfRule>
  </conditionalFormatting>
  <conditionalFormatting sqref="IJ83">
    <cfRule type="expression" dxfId="440" priority="8723">
      <formula>IF(IJ84=TRUE,TRUE,FALSE)</formula>
    </cfRule>
  </conditionalFormatting>
  <conditionalFormatting sqref="IJ85">
    <cfRule type="expression" dxfId="439" priority="7867">
      <formula>IF(IJ86=TRUE,TRUE,FALSE)</formula>
    </cfRule>
  </conditionalFormatting>
  <conditionalFormatting sqref="IJ87">
    <cfRule type="expression" dxfId="438" priority="7779">
      <formula>IF(IJ88=TRUE,TRUE,FALSE)</formula>
    </cfRule>
  </conditionalFormatting>
  <conditionalFormatting sqref="IJ89">
    <cfRule type="expression" dxfId="437" priority="6923">
      <formula>IF(IJ90=TRUE,TRUE,FALSE)</formula>
    </cfRule>
  </conditionalFormatting>
  <conditionalFormatting sqref="IJ91">
    <cfRule type="expression" dxfId="436" priority="6835">
      <formula>IF(IJ92=TRUE,TRUE,FALSE)</formula>
    </cfRule>
    <cfRule type="expression" dxfId="435" priority="6834">
      <formula>IF(OR(IJ$39="S / VC-Lot",IJ$39="ST-Lot",IJ$39="PT1",IJ$39="PT2",IJ$39="SOP",IJ$39="SOP + 90 days"),TRUE,FALSE)</formula>
    </cfRule>
  </conditionalFormatting>
  <conditionalFormatting sqref="IJ93">
    <cfRule type="expression" dxfId="434" priority="5979">
      <formula>IF(IJ94=TRUE,TRUE,FALSE)</formula>
    </cfRule>
  </conditionalFormatting>
  <conditionalFormatting sqref="IJ95">
    <cfRule type="expression" dxfId="433" priority="5891">
      <formula>IF(IJ96=TRUE,TRUE,FALSE)</formula>
    </cfRule>
    <cfRule type="expression" dxfId="432" priority="5890">
      <formula>IF(OR(IJ$39="S / VC-Lot",IJ$39="ST-Lot",IJ$39="PT1",IJ$39="PT2",IJ$39="SOP",IJ$39="SOP + 90 days"),TRUE,FALSE)</formula>
    </cfRule>
  </conditionalFormatting>
  <conditionalFormatting sqref="IJ97">
    <cfRule type="expression" dxfId="431" priority="5035">
      <formula>IF(IJ98=TRUE,TRUE,FALSE)</formula>
    </cfRule>
  </conditionalFormatting>
  <conditionalFormatting sqref="IJ99">
    <cfRule type="expression" dxfId="430" priority="4946">
      <formula>IF(OR(IJ$39="S / VC-Lot",IJ$39="ST-Lot",IJ$39="PT1",IJ$39="PT2",IJ$39="SOP",IJ$39="SOP + 90 days"),TRUE,FALSE)</formula>
    </cfRule>
    <cfRule type="expression" dxfId="429" priority="4947">
      <formula>IF(IJ100=TRUE,TRUE,FALSE)</formula>
    </cfRule>
  </conditionalFormatting>
  <conditionalFormatting sqref="IJ101">
    <cfRule type="expression" dxfId="428" priority="4091">
      <formula>IF(IJ102=TRUE,TRUE,FALSE)</formula>
    </cfRule>
  </conditionalFormatting>
  <conditionalFormatting sqref="IJ103">
    <cfRule type="expression" dxfId="427" priority="4003">
      <formula>IF(IJ104=TRUE,TRUE,FALSE)</formula>
    </cfRule>
    <cfRule type="expression" dxfId="426" priority="4002">
      <formula>IF(OR(IJ$39="S / VC-Lot",IJ$39="ST-Lot",IJ$39="PT1",IJ$39="PT2",IJ$39="SOP",IJ$39="SOP + 90 days"),TRUE,FALSE)</formula>
    </cfRule>
  </conditionalFormatting>
  <conditionalFormatting sqref="IJ105">
    <cfRule type="expression" dxfId="425" priority="3147">
      <formula>IF(IJ106=TRUE,TRUE,FALSE)</formula>
    </cfRule>
  </conditionalFormatting>
  <conditionalFormatting sqref="IJ107">
    <cfRule type="expression" dxfId="424" priority="3058">
      <formula>IF(OR(IJ$39="S / VC-Lot",IJ$39="ST-Lot",IJ$39="PT1",IJ$39="PT2",IJ$39="SOP",IJ$39="SOP + 90 days"),TRUE,FALSE)</formula>
    </cfRule>
    <cfRule type="expression" dxfId="423" priority="3059">
      <formula>IF(IJ108=TRUE,TRUE,FALSE)</formula>
    </cfRule>
  </conditionalFormatting>
  <conditionalFormatting sqref="IJ109">
    <cfRule type="expression" dxfId="422" priority="2203">
      <formula>IF(IJ110=TRUE,TRUE,FALSE)</formula>
    </cfRule>
  </conditionalFormatting>
  <conditionalFormatting sqref="IJ111">
    <cfRule type="expression" dxfId="421" priority="2115">
      <formula>IF(IJ112=TRUE,TRUE,FALSE)</formula>
    </cfRule>
    <cfRule type="expression" dxfId="420" priority="2114">
      <formula>IF(OR(IJ$39="S / VC-Lot",IJ$39="ST-Lot",IJ$39="PT1",IJ$39="PT2",IJ$39="SOP",IJ$39="SOP + 90 days"),TRUE,FALSE)</formula>
    </cfRule>
  </conditionalFormatting>
  <conditionalFormatting sqref="IJ113">
    <cfRule type="expression" dxfId="419" priority="491">
      <formula>IF(IJ114=TRUE,TRUE,FALSE)</formula>
    </cfRule>
  </conditionalFormatting>
  <conditionalFormatting sqref="IJ115">
    <cfRule type="expression" dxfId="418" priority="402">
      <formula>IF(OR(IJ$39="S / VC-Lot",IJ$39="ST-Lot",IJ$39="PT1",IJ$39="PT2",IJ$39="SOP",IJ$39="SOP + 90 days"),TRUE,FALSE)</formula>
    </cfRule>
    <cfRule type="expression" dxfId="417" priority="403">
      <formula>IF(IJ116=TRUE,TRUE,FALSE)</formula>
    </cfRule>
  </conditionalFormatting>
  <conditionalFormatting sqref="IJ117">
    <cfRule type="expression" dxfId="416" priority="315">
      <formula>IF(IJ118=TRUE,TRUE,FALSE)</formula>
    </cfRule>
  </conditionalFormatting>
  <conditionalFormatting sqref="IJ119">
    <cfRule type="expression" dxfId="415" priority="227">
      <formula>IF(IJ120=TRUE,TRUE,FALSE)</formula>
    </cfRule>
    <cfRule type="expression" dxfId="414" priority="226">
      <formula>IF(OR(IJ$39="S / VC-Lot",IJ$39="ST-Lot",IJ$39="PT1",IJ$39="PT2",IJ$39="SOP",IJ$39="SOP + 90 days"),TRUE,FALSE)</formula>
    </cfRule>
  </conditionalFormatting>
  <conditionalFormatting sqref="IK45">
    <cfRule type="expression" dxfId="413" priority="17305">
      <formula>IF(IK46=TRUE,TRUE,FALSE)</formula>
    </cfRule>
  </conditionalFormatting>
  <conditionalFormatting sqref="IK47">
    <cfRule type="expression" dxfId="412" priority="17217">
      <formula>IF(IK48=TRUE,TRUE,FALSE)</formula>
    </cfRule>
  </conditionalFormatting>
  <conditionalFormatting sqref="IK49">
    <cfRule type="expression" dxfId="411" priority="16361">
      <formula>IF(IK50=TRUE,TRUE,FALSE)</formula>
    </cfRule>
  </conditionalFormatting>
  <conditionalFormatting sqref="IK51">
    <cfRule type="expression" dxfId="410" priority="16273">
      <formula>IF(IK52=TRUE,TRUE,FALSE)</formula>
    </cfRule>
  </conditionalFormatting>
  <conditionalFormatting sqref="IK53">
    <cfRule type="expression" dxfId="409" priority="15417">
      <formula>IF(IK54=TRUE,TRUE,FALSE)</formula>
    </cfRule>
  </conditionalFormatting>
  <conditionalFormatting sqref="IK55">
    <cfRule type="expression" dxfId="408" priority="15329">
      <formula>IF(IK56=TRUE,TRUE,FALSE)</formula>
    </cfRule>
  </conditionalFormatting>
  <conditionalFormatting sqref="IK57">
    <cfRule type="expression" dxfId="407" priority="14473">
      <formula>IF(IK58=TRUE,TRUE,FALSE)</formula>
    </cfRule>
  </conditionalFormatting>
  <conditionalFormatting sqref="IK59">
    <cfRule type="expression" dxfId="406" priority="14385">
      <formula>IF(IK60=TRUE,TRUE,FALSE)</formula>
    </cfRule>
  </conditionalFormatting>
  <conditionalFormatting sqref="IK61">
    <cfRule type="expression" dxfId="405" priority="13529">
      <formula>IF(IK62=TRUE,TRUE,FALSE)</formula>
    </cfRule>
  </conditionalFormatting>
  <conditionalFormatting sqref="IK63">
    <cfRule type="expression" dxfId="404" priority="13441">
      <formula>IF(IK64=TRUE,TRUE,FALSE)</formula>
    </cfRule>
  </conditionalFormatting>
  <conditionalFormatting sqref="IK65">
    <cfRule type="expression" dxfId="403" priority="12585">
      <formula>IF(IK66=TRUE,TRUE,FALSE)</formula>
    </cfRule>
  </conditionalFormatting>
  <conditionalFormatting sqref="IK67">
    <cfRule type="expression" dxfId="402" priority="12497">
      <formula>IF(IK68=TRUE,TRUE,FALSE)</formula>
    </cfRule>
  </conditionalFormatting>
  <conditionalFormatting sqref="IK69">
    <cfRule type="expression" dxfId="401" priority="11641">
      <formula>IF(IK70=TRUE,TRUE,FALSE)</formula>
    </cfRule>
  </conditionalFormatting>
  <conditionalFormatting sqref="IK71">
    <cfRule type="expression" dxfId="400" priority="11553">
      <formula>IF(IK72=TRUE,TRUE,FALSE)</formula>
    </cfRule>
  </conditionalFormatting>
  <conditionalFormatting sqref="IK73">
    <cfRule type="expression" dxfId="399" priority="10697">
      <formula>IF(IK74=TRUE,TRUE,FALSE)</formula>
    </cfRule>
  </conditionalFormatting>
  <conditionalFormatting sqref="IK75">
    <cfRule type="expression" dxfId="398" priority="10609">
      <formula>IF(IK76=TRUE,TRUE,FALSE)</formula>
    </cfRule>
  </conditionalFormatting>
  <conditionalFormatting sqref="IK77">
    <cfRule type="expression" dxfId="397" priority="9753">
      <formula>IF(IK78=TRUE,TRUE,FALSE)</formula>
    </cfRule>
  </conditionalFormatting>
  <conditionalFormatting sqref="IK79">
    <cfRule type="expression" dxfId="396" priority="9665">
      <formula>IF(IK80=TRUE,TRUE,FALSE)</formula>
    </cfRule>
  </conditionalFormatting>
  <conditionalFormatting sqref="IK81">
    <cfRule type="expression" dxfId="395" priority="8809">
      <formula>IF(IK82=TRUE,TRUE,FALSE)</formula>
    </cfRule>
  </conditionalFormatting>
  <conditionalFormatting sqref="IK83">
    <cfRule type="expression" dxfId="394" priority="8721">
      <formula>IF(IK84=TRUE,TRUE,FALSE)</formula>
    </cfRule>
  </conditionalFormatting>
  <conditionalFormatting sqref="IK85">
    <cfRule type="expression" dxfId="393" priority="7865">
      <formula>IF(IK86=TRUE,TRUE,FALSE)</formula>
    </cfRule>
  </conditionalFormatting>
  <conditionalFormatting sqref="IK87">
    <cfRule type="expression" dxfId="392" priority="7777">
      <formula>IF(IK88=TRUE,TRUE,FALSE)</formula>
    </cfRule>
  </conditionalFormatting>
  <conditionalFormatting sqref="IK89">
    <cfRule type="expression" dxfId="391" priority="6921">
      <formula>IF(IK90=TRUE,TRUE,FALSE)</formula>
    </cfRule>
  </conditionalFormatting>
  <conditionalFormatting sqref="IK91">
    <cfRule type="expression" dxfId="390" priority="6833">
      <formula>IF(IK92=TRUE,TRUE,FALSE)</formula>
    </cfRule>
    <cfRule type="expression" dxfId="389" priority="6832">
      <formula>IF(OR(IK$39="S / VC-Lot",IK$39="ST-Lot",IK$39="PT1",IK$39="PT2",IK$39="SOP",IK$39="SOP + 90 days"),TRUE,FALSE)</formula>
    </cfRule>
  </conditionalFormatting>
  <conditionalFormatting sqref="IK93">
    <cfRule type="expression" dxfId="388" priority="5977">
      <formula>IF(IK94=TRUE,TRUE,FALSE)</formula>
    </cfRule>
  </conditionalFormatting>
  <conditionalFormatting sqref="IK95">
    <cfRule type="expression" dxfId="387" priority="5888">
      <formula>IF(OR(IK$39="S / VC-Lot",IK$39="ST-Lot",IK$39="PT1",IK$39="PT2",IK$39="SOP",IK$39="SOP + 90 days"),TRUE,FALSE)</formula>
    </cfRule>
    <cfRule type="expression" dxfId="386" priority="5889">
      <formula>IF(IK96=TRUE,TRUE,FALSE)</formula>
    </cfRule>
  </conditionalFormatting>
  <conditionalFormatting sqref="IK97">
    <cfRule type="expression" dxfId="385" priority="5033">
      <formula>IF(IK98=TRUE,TRUE,FALSE)</formula>
    </cfRule>
  </conditionalFormatting>
  <conditionalFormatting sqref="IK99">
    <cfRule type="expression" dxfId="384" priority="4944">
      <formula>IF(OR(IK$39="S / VC-Lot",IK$39="ST-Lot",IK$39="PT1",IK$39="PT2",IK$39="SOP",IK$39="SOP + 90 days"),TRUE,FALSE)</formula>
    </cfRule>
    <cfRule type="expression" dxfId="383" priority="4945">
      <formula>IF(IK100=TRUE,TRUE,FALSE)</formula>
    </cfRule>
  </conditionalFormatting>
  <conditionalFormatting sqref="IK101">
    <cfRule type="expression" dxfId="382" priority="4089">
      <formula>IF(IK102=TRUE,TRUE,FALSE)</formula>
    </cfRule>
  </conditionalFormatting>
  <conditionalFormatting sqref="IK103">
    <cfRule type="expression" dxfId="381" priority="4001">
      <formula>IF(IK104=TRUE,TRUE,FALSE)</formula>
    </cfRule>
    <cfRule type="expression" dxfId="380" priority="4000">
      <formula>IF(OR(IK$39="S / VC-Lot",IK$39="ST-Lot",IK$39="PT1",IK$39="PT2",IK$39="SOP",IK$39="SOP + 90 days"),TRUE,FALSE)</formula>
    </cfRule>
  </conditionalFormatting>
  <conditionalFormatting sqref="IK105">
    <cfRule type="expression" dxfId="379" priority="3145">
      <formula>IF(IK106=TRUE,TRUE,FALSE)</formula>
    </cfRule>
  </conditionalFormatting>
  <conditionalFormatting sqref="IK107">
    <cfRule type="expression" dxfId="378" priority="3057">
      <formula>IF(IK108=TRUE,TRUE,FALSE)</formula>
    </cfRule>
    <cfRule type="expression" dxfId="377" priority="3056">
      <formula>IF(OR(IK$39="S / VC-Lot",IK$39="ST-Lot",IK$39="PT1",IK$39="PT2",IK$39="SOP",IK$39="SOP + 90 days"),TRUE,FALSE)</formula>
    </cfRule>
  </conditionalFormatting>
  <conditionalFormatting sqref="IK109">
    <cfRule type="expression" dxfId="376" priority="2201">
      <formula>IF(IK110=TRUE,TRUE,FALSE)</formula>
    </cfRule>
  </conditionalFormatting>
  <conditionalFormatting sqref="IK111">
    <cfRule type="expression" dxfId="375" priority="2113">
      <formula>IF(IK112=TRUE,TRUE,FALSE)</formula>
    </cfRule>
    <cfRule type="expression" dxfId="374" priority="2112">
      <formula>IF(OR(IK$39="S / VC-Lot",IK$39="ST-Lot",IK$39="PT1",IK$39="PT2",IK$39="SOP",IK$39="SOP + 90 days"),TRUE,FALSE)</formula>
    </cfRule>
  </conditionalFormatting>
  <conditionalFormatting sqref="IK113">
    <cfRule type="expression" dxfId="373" priority="489">
      <formula>IF(IK114=TRUE,TRUE,FALSE)</formula>
    </cfRule>
  </conditionalFormatting>
  <conditionalFormatting sqref="IK115">
    <cfRule type="expression" dxfId="372" priority="400">
      <formula>IF(OR(IK$39="S / VC-Lot",IK$39="ST-Lot",IK$39="PT1",IK$39="PT2",IK$39="SOP",IK$39="SOP + 90 days"),TRUE,FALSE)</formula>
    </cfRule>
    <cfRule type="expression" dxfId="371" priority="401">
      <formula>IF(IK116=TRUE,TRUE,FALSE)</formula>
    </cfRule>
  </conditionalFormatting>
  <conditionalFormatting sqref="IK117">
    <cfRule type="expression" dxfId="370" priority="313">
      <formula>IF(IK118=TRUE,TRUE,FALSE)</formula>
    </cfRule>
  </conditionalFormatting>
  <conditionalFormatting sqref="IK119">
    <cfRule type="expression" dxfId="369" priority="225">
      <formula>IF(IK120=TRUE,TRUE,FALSE)</formula>
    </cfRule>
    <cfRule type="expression" dxfId="368" priority="224">
      <formula>IF(OR(IK$39="S / VC-Lot",IK$39="ST-Lot",IK$39="PT1",IK$39="PT2",IK$39="SOP",IK$39="SOP + 90 days"),TRUE,FALSE)</formula>
    </cfRule>
  </conditionalFormatting>
  <conditionalFormatting sqref="IL45">
    <cfRule type="expression" dxfId="367" priority="17303">
      <formula>IF(IL46=TRUE,TRUE,FALSE)</formula>
    </cfRule>
  </conditionalFormatting>
  <conditionalFormatting sqref="IL47">
    <cfRule type="expression" dxfId="366" priority="17215">
      <formula>IF(IL48=TRUE,TRUE,FALSE)</formula>
    </cfRule>
  </conditionalFormatting>
  <conditionalFormatting sqref="IL49">
    <cfRule type="expression" dxfId="365" priority="16359">
      <formula>IF(IL50=TRUE,TRUE,FALSE)</formula>
    </cfRule>
  </conditionalFormatting>
  <conditionalFormatting sqref="IL51">
    <cfRule type="expression" dxfId="364" priority="16271">
      <formula>IF(IL52=TRUE,TRUE,FALSE)</formula>
    </cfRule>
  </conditionalFormatting>
  <conditionalFormatting sqref="IL53">
    <cfRule type="expression" dxfId="363" priority="15415">
      <formula>IF(IL54=TRUE,TRUE,FALSE)</formula>
    </cfRule>
  </conditionalFormatting>
  <conditionalFormatting sqref="IL55">
    <cfRule type="expression" dxfId="362" priority="15327">
      <formula>IF(IL56=TRUE,TRUE,FALSE)</formula>
    </cfRule>
  </conditionalFormatting>
  <conditionalFormatting sqref="IL57">
    <cfRule type="expression" dxfId="361" priority="14471">
      <formula>IF(IL58=TRUE,TRUE,FALSE)</formula>
    </cfRule>
  </conditionalFormatting>
  <conditionalFormatting sqref="IL59">
    <cfRule type="expression" dxfId="360" priority="14383">
      <formula>IF(IL60=TRUE,TRUE,FALSE)</formula>
    </cfRule>
  </conditionalFormatting>
  <conditionalFormatting sqref="IL61">
    <cfRule type="expression" dxfId="359" priority="13527">
      <formula>IF(IL62=TRUE,TRUE,FALSE)</formula>
    </cfRule>
  </conditionalFormatting>
  <conditionalFormatting sqref="IL63">
    <cfRule type="expression" dxfId="358" priority="13439">
      <formula>IF(IL64=TRUE,TRUE,FALSE)</formula>
    </cfRule>
  </conditionalFormatting>
  <conditionalFormatting sqref="IL65">
    <cfRule type="expression" dxfId="357" priority="12583">
      <formula>IF(IL66=TRUE,TRUE,FALSE)</formula>
    </cfRule>
  </conditionalFormatting>
  <conditionalFormatting sqref="IL67">
    <cfRule type="expression" dxfId="356" priority="12495">
      <formula>IF(IL68=TRUE,TRUE,FALSE)</formula>
    </cfRule>
  </conditionalFormatting>
  <conditionalFormatting sqref="IL69">
    <cfRule type="expression" dxfId="355" priority="11639">
      <formula>IF(IL70=TRUE,TRUE,FALSE)</formula>
    </cfRule>
  </conditionalFormatting>
  <conditionalFormatting sqref="IL71">
    <cfRule type="expression" dxfId="354" priority="11551">
      <formula>IF(IL72=TRUE,TRUE,FALSE)</formula>
    </cfRule>
  </conditionalFormatting>
  <conditionalFormatting sqref="IL73">
    <cfRule type="expression" dxfId="353" priority="10695">
      <formula>IF(IL74=TRUE,TRUE,FALSE)</formula>
    </cfRule>
  </conditionalFormatting>
  <conditionalFormatting sqref="IL75">
    <cfRule type="expression" dxfId="352" priority="10607">
      <formula>IF(IL76=TRUE,TRUE,FALSE)</formula>
    </cfRule>
  </conditionalFormatting>
  <conditionalFormatting sqref="IL77">
    <cfRule type="expression" dxfId="351" priority="9751">
      <formula>IF(IL78=TRUE,TRUE,FALSE)</formula>
    </cfRule>
  </conditionalFormatting>
  <conditionalFormatting sqref="IL79">
    <cfRule type="expression" dxfId="350" priority="9663">
      <formula>IF(IL80=TRUE,TRUE,FALSE)</formula>
    </cfRule>
  </conditionalFormatting>
  <conditionalFormatting sqref="IL81">
    <cfRule type="expression" dxfId="349" priority="8807">
      <formula>IF(IL82=TRUE,TRUE,FALSE)</formula>
    </cfRule>
  </conditionalFormatting>
  <conditionalFormatting sqref="IL83">
    <cfRule type="expression" dxfId="348" priority="8719">
      <formula>IF(IL84=TRUE,TRUE,FALSE)</formula>
    </cfRule>
  </conditionalFormatting>
  <conditionalFormatting sqref="IL85">
    <cfRule type="expression" dxfId="347" priority="7863">
      <formula>IF(IL86=TRUE,TRUE,FALSE)</formula>
    </cfRule>
  </conditionalFormatting>
  <conditionalFormatting sqref="IL87">
    <cfRule type="expression" dxfId="346" priority="7775">
      <formula>IF(IL88=TRUE,TRUE,FALSE)</formula>
    </cfRule>
  </conditionalFormatting>
  <conditionalFormatting sqref="IL89">
    <cfRule type="expression" dxfId="345" priority="6919">
      <formula>IF(IL90=TRUE,TRUE,FALSE)</formula>
    </cfRule>
  </conditionalFormatting>
  <conditionalFormatting sqref="IL91">
    <cfRule type="expression" dxfId="344" priority="6830">
      <formula>IF(OR(IL$39="S / VC-Lot",IL$39="ST-Lot",IL$39="PT1",IL$39="PT2",IL$39="SOP",IL$39="SOP + 90 days"),TRUE,FALSE)</formula>
    </cfRule>
    <cfRule type="expression" dxfId="343" priority="6831">
      <formula>IF(IL92=TRUE,TRUE,FALSE)</formula>
    </cfRule>
  </conditionalFormatting>
  <conditionalFormatting sqref="IL93">
    <cfRule type="expression" dxfId="342" priority="5975">
      <formula>IF(IL94=TRUE,TRUE,FALSE)</formula>
    </cfRule>
  </conditionalFormatting>
  <conditionalFormatting sqref="IL95">
    <cfRule type="expression" dxfId="341" priority="5887">
      <formula>IF(IL96=TRUE,TRUE,FALSE)</formula>
    </cfRule>
    <cfRule type="expression" dxfId="340" priority="5886">
      <formula>IF(OR(IL$39="S / VC-Lot",IL$39="ST-Lot",IL$39="PT1",IL$39="PT2",IL$39="SOP",IL$39="SOP + 90 days"),TRUE,FALSE)</formula>
    </cfRule>
  </conditionalFormatting>
  <conditionalFormatting sqref="IL97">
    <cfRule type="expression" dxfId="339" priority="5031">
      <formula>IF(IL98=TRUE,TRUE,FALSE)</formula>
    </cfRule>
  </conditionalFormatting>
  <conditionalFormatting sqref="IL99">
    <cfRule type="expression" dxfId="338" priority="4942">
      <formula>IF(OR(IL$39="S / VC-Lot",IL$39="ST-Lot",IL$39="PT1",IL$39="PT2",IL$39="SOP",IL$39="SOP + 90 days"),TRUE,FALSE)</formula>
    </cfRule>
    <cfRule type="expression" dxfId="337" priority="4943">
      <formula>IF(IL100=TRUE,TRUE,FALSE)</formula>
    </cfRule>
  </conditionalFormatting>
  <conditionalFormatting sqref="IL101">
    <cfRule type="expression" dxfId="336" priority="4087">
      <formula>IF(IL102=TRUE,TRUE,FALSE)</formula>
    </cfRule>
  </conditionalFormatting>
  <conditionalFormatting sqref="IL103">
    <cfRule type="expression" dxfId="335" priority="3999">
      <formula>IF(IL104=TRUE,TRUE,FALSE)</formula>
    </cfRule>
    <cfRule type="expression" dxfId="334" priority="3998">
      <formula>IF(OR(IL$39="S / VC-Lot",IL$39="ST-Lot",IL$39="PT1",IL$39="PT2",IL$39="SOP",IL$39="SOP + 90 days"),TRUE,FALSE)</formula>
    </cfRule>
  </conditionalFormatting>
  <conditionalFormatting sqref="IL105">
    <cfRule type="expression" dxfId="333" priority="3143">
      <formula>IF(IL106=TRUE,TRUE,FALSE)</formula>
    </cfRule>
  </conditionalFormatting>
  <conditionalFormatting sqref="IL107">
    <cfRule type="expression" dxfId="332" priority="3054">
      <formula>IF(OR(IL$39="S / VC-Lot",IL$39="ST-Lot",IL$39="PT1",IL$39="PT2",IL$39="SOP",IL$39="SOP + 90 days"),TRUE,FALSE)</formula>
    </cfRule>
    <cfRule type="expression" dxfId="331" priority="3055">
      <formula>IF(IL108=TRUE,TRUE,FALSE)</formula>
    </cfRule>
  </conditionalFormatting>
  <conditionalFormatting sqref="IL109">
    <cfRule type="expression" dxfId="330" priority="2199">
      <formula>IF(IL110=TRUE,TRUE,FALSE)</formula>
    </cfRule>
  </conditionalFormatting>
  <conditionalFormatting sqref="IL111">
    <cfRule type="expression" dxfId="329" priority="2111">
      <formula>IF(IL112=TRUE,TRUE,FALSE)</formula>
    </cfRule>
    <cfRule type="expression" dxfId="328" priority="2110">
      <formula>IF(OR(IL$39="S / VC-Lot",IL$39="ST-Lot",IL$39="PT1",IL$39="PT2",IL$39="SOP",IL$39="SOP + 90 days"),TRUE,FALSE)</formula>
    </cfRule>
  </conditionalFormatting>
  <conditionalFormatting sqref="IL113">
    <cfRule type="expression" dxfId="327" priority="487">
      <formula>IF(IL114=TRUE,TRUE,FALSE)</formula>
    </cfRule>
  </conditionalFormatting>
  <conditionalFormatting sqref="IL115">
    <cfRule type="expression" dxfId="326" priority="398">
      <formula>IF(OR(IL$39="S / VC-Lot",IL$39="ST-Lot",IL$39="PT1",IL$39="PT2",IL$39="SOP",IL$39="SOP + 90 days"),TRUE,FALSE)</formula>
    </cfRule>
    <cfRule type="expression" dxfId="325" priority="399">
      <formula>IF(IL116=TRUE,TRUE,FALSE)</formula>
    </cfRule>
  </conditionalFormatting>
  <conditionalFormatting sqref="IL117">
    <cfRule type="expression" dxfId="324" priority="311">
      <formula>IF(IL118=TRUE,TRUE,FALSE)</formula>
    </cfRule>
  </conditionalFormatting>
  <conditionalFormatting sqref="IL119">
    <cfRule type="expression" dxfId="323" priority="223">
      <formula>IF(IL120=TRUE,TRUE,FALSE)</formula>
    </cfRule>
    <cfRule type="expression" dxfId="322" priority="222">
      <formula>IF(OR(IL$39="S / VC-Lot",IL$39="ST-Lot",IL$39="PT1",IL$39="PT2",IL$39="SOP",IL$39="SOP + 90 days"),TRUE,FALSE)</formula>
    </cfRule>
  </conditionalFormatting>
  <conditionalFormatting sqref="IM45">
    <cfRule type="expression" dxfId="321" priority="17301">
      <formula>IF(IM46=TRUE,TRUE,FALSE)</formula>
    </cfRule>
  </conditionalFormatting>
  <conditionalFormatting sqref="IM47">
    <cfRule type="expression" dxfId="320" priority="17213">
      <formula>IF(IM48=TRUE,TRUE,FALSE)</formula>
    </cfRule>
  </conditionalFormatting>
  <conditionalFormatting sqref="IM49">
    <cfRule type="expression" dxfId="319" priority="16357">
      <formula>IF(IM50=TRUE,TRUE,FALSE)</formula>
    </cfRule>
  </conditionalFormatting>
  <conditionalFormatting sqref="IM51">
    <cfRule type="expression" dxfId="318" priority="16269">
      <formula>IF(IM52=TRUE,TRUE,FALSE)</formula>
    </cfRule>
  </conditionalFormatting>
  <conditionalFormatting sqref="IM53">
    <cfRule type="expression" dxfId="317" priority="15413">
      <formula>IF(IM54=TRUE,TRUE,FALSE)</formula>
    </cfRule>
  </conditionalFormatting>
  <conditionalFormatting sqref="IM55">
    <cfRule type="expression" dxfId="316" priority="15325">
      <formula>IF(IM56=TRUE,TRUE,FALSE)</formula>
    </cfRule>
  </conditionalFormatting>
  <conditionalFormatting sqref="IM57">
    <cfRule type="expression" dxfId="315" priority="14469">
      <formula>IF(IM58=TRUE,TRUE,FALSE)</formula>
    </cfRule>
  </conditionalFormatting>
  <conditionalFormatting sqref="IM59">
    <cfRule type="expression" dxfId="314" priority="14381">
      <formula>IF(IM60=TRUE,TRUE,FALSE)</formula>
    </cfRule>
  </conditionalFormatting>
  <conditionalFormatting sqref="IM61">
    <cfRule type="expression" dxfId="313" priority="13525">
      <formula>IF(IM62=TRUE,TRUE,FALSE)</formula>
    </cfRule>
  </conditionalFormatting>
  <conditionalFormatting sqref="IM63">
    <cfRule type="expression" dxfId="312" priority="13437">
      <formula>IF(IM64=TRUE,TRUE,FALSE)</formula>
    </cfRule>
  </conditionalFormatting>
  <conditionalFormatting sqref="IM65">
    <cfRule type="expression" dxfId="311" priority="12581">
      <formula>IF(IM66=TRUE,TRUE,FALSE)</formula>
    </cfRule>
  </conditionalFormatting>
  <conditionalFormatting sqref="IM67">
    <cfRule type="expression" dxfId="310" priority="12493">
      <formula>IF(IM68=TRUE,TRUE,FALSE)</formula>
    </cfRule>
  </conditionalFormatting>
  <conditionalFormatting sqref="IM69">
    <cfRule type="expression" dxfId="309" priority="11637">
      <formula>IF(IM70=TRUE,TRUE,FALSE)</formula>
    </cfRule>
  </conditionalFormatting>
  <conditionalFormatting sqref="IM71">
    <cfRule type="expression" dxfId="308" priority="11549">
      <formula>IF(IM72=TRUE,TRUE,FALSE)</formula>
    </cfRule>
  </conditionalFormatting>
  <conditionalFormatting sqref="IM73">
    <cfRule type="expression" dxfId="307" priority="10693">
      <formula>IF(IM74=TRUE,TRUE,FALSE)</formula>
    </cfRule>
  </conditionalFormatting>
  <conditionalFormatting sqref="IM75">
    <cfRule type="expression" dxfId="306" priority="10605">
      <formula>IF(IM76=TRUE,TRUE,FALSE)</formula>
    </cfRule>
  </conditionalFormatting>
  <conditionalFormatting sqref="IM77">
    <cfRule type="expression" dxfId="305" priority="9749">
      <formula>IF(IM78=TRUE,TRUE,FALSE)</formula>
    </cfRule>
  </conditionalFormatting>
  <conditionalFormatting sqref="IM79">
    <cfRule type="expression" dxfId="304" priority="9661">
      <formula>IF(IM80=TRUE,TRUE,FALSE)</formula>
    </cfRule>
  </conditionalFormatting>
  <conditionalFormatting sqref="IM81">
    <cfRule type="expression" dxfId="303" priority="8805">
      <formula>IF(IM82=TRUE,TRUE,FALSE)</formula>
    </cfRule>
  </conditionalFormatting>
  <conditionalFormatting sqref="IM83">
    <cfRule type="expression" dxfId="302" priority="8717">
      <formula>IF(IM84=TRUE,TRUE,FALSE)</formula>
    </cfRule>
  </conditionalFormatting>
  <conditionalFormatting sqref="IM85">
    <cfRule type="expression" dxfId="301" priority="7861">
      <formula>IF(IM86=TRUE,TRUE,FALSE)</formula>
    </cfRule>
  </conditionalFormatting>
  <conditionalFormatting sqref="IM87">
    <cfRule type="expression" dxfId="300" priority="7773">
      <formula>IF(IM88=TRUE,TRUE,FALSE)</formula>
    </cfRule>
  </conditionalFormatting>
  <conditionalFormatting sqref="IM89">
    <cfRule type="expression" dxfId="299" priority="6917">
      <formula>IF(IM90=TRUE,TRUE,FALSE)</formula>
    </cfRule>
  </conditionalFormatting>
  <conditionalFormatting sqref="IM91">
    <cfRule type="expression" dxfId="298" priority="6828">
      <formula>IF(OR(IM$39="S / VC-Lot",IM$39="ST-Lot",IM$39="PT1",IM$39="PT2",IM$39="SOP",IM$39="SOP + 90 days"),TRUE,FALSE)</formula>
    </cfRule>
    <cfRule type="expression" dxfId="297" priority="6829">
      <formula>IF(IM92=TRUE,TRUE,FALSE)</formula>
    </cfRule>
  </conditionalFormatting>
  <conditionalFormatting sqref="IM93">
    <cfRule type="expression" dxfId="296" priority="5973">
      <formula>IF(IM94=TRUE,TRUE,FALSE)</formula>
    </cfRule>
  </conditionalFormatting>
  <conditionalFormatting sqref="IM95">
    <cfRule type="expression" dxfId="295" priority="5884">
      <formula>IF(OR(IM$39="S / VC-Lot",IM$39="ST-Lot",IM$39="PT1",IM$39="PT2",IM$39="SOP",IM$39="SOP + 90 days"),TRUE,FALSE)</formula>
    </cfRule>
    <cfRule type="expression" dxfId="294" priority="5885">
      <formula>IF(IM96=TRUE,TRUE,FALSE)</formula>
    </cfRule>
  </conditionalFormatting>
  <conditionalFormatting sqref="IM97">
    <cfRule type="expression" dxfId="293" priority="5029">
      <formula>IF(IM98=TRUE,TRUE,FALSE)</formula>
    </cfRule>
  </conditionalFormatting>
  <conditionalFormatting sqref="IM99">
    <cfRule type="expression" dxfId="292" priority="4941">
      <formula>IF(IM100=TRUE,TRUE,FALSE)</formula>
    </cfRule>
    <cfRule type="expression" dxfId="291" priority="4940">
      <formula>IF(OR(IM$39="S / VC-Lot",IM$39="ST-Lot",IM$39="PT1",IM$39="PT2",IM$39="SOP",IM$39="SOP + 90 days"),TRUE,FALSE)</formula>
    </cfRule>
  </conditionalFormatting>
  <conditionalFormatting sqref="IM101">
    <cfRule type="expression" dxfId="290" priority="4085">
      <formula>IF(IM102=TRUE,TRUE,FALSE)</formula>
    </cfRule>
  </conditionalFormatting>
  <conditionalFormatting sqref="IM103">
    <cfRule type="expression" dxfId="289" priority="3997">
      <formula>IF(IM104=TRUE,TRUE,FALSE)</formula>
    </cfRule>
    <cfRule type="expression" dxfId="288" priority="3996">
      <formula>IF(OR(IM$39="S / VC-Lot",IM$39="ST-Lot",IM$39="PT1",IM$39="PT2",IM$39="SOP",IM$39="SOP + 90 days"),TRUE,FALSE)</formula>
    </cfRule>
  </conditionalFormatting>
  <conditionalFormatting sqref="IM105">
    <cfRule type="expression" dxfId="287" priority="3141">
      <formula>IF(IM106=TRUE,TRUE,FALSE)</formula>
    </cfRule>
  </conditionalFormatting>
  <conditionalFormatting sqref="IM107">
    <cfRule type="expression" dxfId="286" priority="3053">
      <formula>IF(IM108=TRUE,TRUE,FALSE)</formula>
    </cfRule>
    <cfRule type="expression" dxfId="285" priority="3052">
      <formula>IF(OR(IM$39="S / VC-Lot",IM$39="ST-Lot",IM$39="PT1",IM$39="PT2",IM$39="SOP",IM$39="SOP + 90 days"),TRUE,FALSE)</formula>
    </cfRule>
  </conditionalFormatting>
  <conditionalFormatting sqref="IM109">
    <cfRule type="expression" dxfId="284" priority="2197">
      <formula>IF(IM110=TRUE,TRUE,FALSE)</formula>
    </cfRule>
  </conditionalFormatting>
  <conditionalFormatting sqref="IM111">
    <cfRule type="expression" dxfId="283" priority="2109">
      <formula>IF(IM112=TRUE,TRUE,FALSE)</formula>
    </cfRule>
    <cfRule type="expression" dxfId="282" priority="2108">
      <formula>IF(OR(IM$39="S / VC-Lot",IM$39="ST-Lot",IM$39="PT1",IM$39="PT2",IM$39="SOP",IM$39="SOP + 90 days"),TRUE,FALSE)</formula>
    </cfRule>
  </conditionalFormatting>
  <conditionalFormatting sqref="IM113">
    <cfRule type="expression" dxfId="281" priority="485">
      <formula>IF(IM114=TRUE,TRUE,FALSE)</formula>
    </cfRule>
  </conditionalFormatting>
  <conditionalFormatting sqref="IM115">
    <cfRule type="expression" dxfId="280" priority="397">
      <formula>IF(IM116=TRUE,TRUE,FALSE)</formula>
    </cfRule>
    <cfRule type="expression" dxfId="279" priority="396">
      <formula>IF(OR(IM$39="S / VC-Lot",IM$39="ST-Lot",IM$39="PT1",IM$39="PT2",IM$39="SOP",IM$39="SOP + 90 days"),TRUE,FALSE)</formula>
    </cfRule>
  </conditionalFormatting>
  <conditionalFormatting sqref="IM117">
    <cfRule type="expression" dxfId="278" priority="309">
      <formula>IF(IM118=TRUE,TRUE,FALSE)</formula>
    </cfRule>
  </conditionalFormatting>
  <conditionalFormatting sqref="IM119">
    <cfRule type="expression" dxfId="277" priority="220">
      <formula>IF(OR(IM$39="S / VC-Lot",IM$39="ST-Lot",IM$39="PT1",IM$39="PT2",IM$39="SOP",IM$39="SOP + 90 days"),TRUE,FALSE)</formula>
    </cfRule>
    <cfRule type="expression" dxfId="276" priority="221">
      <formula>IF(IM120=TRUE,TRUE,FALSE)</formula>
    </cfRule>
  </conditionalFormatting>
  <conditionalFormatting sqref="IN45">
    <cfRule type="expression" dxfId="275" priority="17299">
      <formula>IF(IN46=TRUE,TRUE,FALSE)</formula>
    </cfRule>
  </conditionalFormatting>
  <conditionalFormatting sqref="IN47">
    <cfRule type="expression" dxfId="274" priority="17211">
      <formula>IF(IN48=TRUE,TRUE,FALSE)</formula>
    </cfRule>
  </conditionalFormatting>
  <conditionalFormatting sqref="IN49">
    <cfRule type="expression" dxfId="273" priority="16355">
      <formula>IF(IN50=TRUE,TRUE,FALSE)</formula>
    </cfRule>
  </conditionalFormatting>
  <conditionalFormatting sqref="IN51">
    <cfRule type="expression" dxfId="272" priority="16267">
      <formula>IF(IN52=TRUE,TRUE,FALSE)</formula>
    </cfRule>
  </conditionalFormatting>
  <conditionalFormatting sqref="IN53">
    <cfRule type="expression" dxfId="271" priority="15411">
      <formula>IF(IN54=TRUE,TRUE,FALSE)</formula>
    </cfRule>
  </conditionalFormatting>
  <conditionalFormatting sqref="IN55">
    <cfRule type="expression" dxfId="270" priority="15323">
      <formula>IF(IN56=TRUE,TRUE,FALSE)</formula>
    </cfRule>
  </conditionalFormatting>
  <conditionalFormatting sqref="IN57">
    <cfRule type="expression" dxfId="269" priority="14467">
      <formula>IF(IN58=TRUE,TRUE,FALSE)</formula>
    </cfRule>
  </conditionalFormatting>
  <conditionalFormatting sqref="IN59">
    <cfRule type="expression" dxfId="268" priority="14379">
      <formula>IF(IN60=TRUE,TRUE,FALSE)</formula>
    </cfRule>
  </conditionalFormatting>
  <conditionalFormatting sqref="IN61">
    <cfRule type="expression" dxfId="267" priority="13523">
      <formula>IF(IN62=TRUE,TRUE,FALSE)</formula>
    </cfRule>
  </conditionalFormatting>
  <conditionalFormatting sqref="IN63">
    <cfRule type="expression" dxfId="266" priority="13435">
      <formula>IF(IN64=TRUE,TRUE,FALSE)</formula>
    </cfRule>
  </conditionalFormatting>
  <conditionalFormatting sqref="IN65">
    <cfRule type="expression" dxfId="265" priority="12579">
      <formula>IF(IN66=TRUE,TRUE,FALSE)</formula>
    </cfRule>
  </conditionalFormatting>
  <conditionalFormatting sqref="IN67">
    <cfRule type="expression" dxfId="264" priority="12491">
      <formula>IF(IN68=TRUE,TRUE,FALSE)</formula>
    </cfRule>
  </conditionalFormatting>
  <conditionalFormatting sqref="IN69">
    <cfRule type="expression" dxfId="263" priority="11635">
      <formula>IF(IN70=TRUE,TRUE,FALSE)</formula>
    </cfRule>
  </conditionalFormatting>
  <conditionalFormatting sqref="IN71">
    <cfRule type="expression" dxfId="262" priority="11547">
      <formula>IF(IN72=TRUE,TRUE,FALSE)</formula>
    </cfRule>
  </conditionalFormatting>
  <conditionalFormatting sqref="IN73">
    <cfRule type="expression" dxfId="261" priority="10691">
      <formula>IF(IN74=TRUE,TRUE,FALSE)</formula>
    </cfRule>
  </conditionalFormatting>
  <conditionalFormatting sqref="IN75">
    <cfRule type="expression" dxfId="260" priority="10603">
      <formula>IF(IN76=TRUE,TRUE,FALSE)</formula>
    </cfRule>
  </conditionalFormatting>
  <conditionalFormatting sqref="IN77">
    <cfRule type="expression" dxfId="259" priority="9747">
      <formula>IF(IN78=TRUE,TRUE,FALSE)</formula>
    </cfRule>
  </conditionalFormatting>
  <conditionalFormatting sqref="IN79">
    <cfRule type="expression" dxfId="258" priority="9659">
      <formula>IF(IN80=TRUE,TRUE,FALSE)</formula>
    </cfRule>
  </conditionalFormatting>
  <conditionalFormatting sqref="IN81">
    <cfRule type="expression" dxfId="257" priority="8803">
      <formula>IF(IN82=TRUE,TRUE,FALSE)</formula>
    </cfRule>
  </conditionalFormatting>
  <conditionalFormatting sqref="IN83">
    <cfRule type="expression" dxfId="256" priority="8715">
      <formula>IF(IN84=TRUE,TRUE,FALSE)</formula>
    </cfRule>
  </conditionalFormatting>
  <conditionalFormatting sqref="IN85">
    <cfRule type="expression" dxfId="255" priority="7859">
      <formula>IF(IN86=TRUE,TRUE,FALSE)</formula>
    </cfRule>
  </conditionalFormatting>
  <conditionalFormatting sqref="IN87">
    <cfRule type="expression" dxfId="254" priority="7771">
      <formula>IF(IN88=TRUE,TRUE,FALSE)</formula>
    </cfRule>
  </conditionalFormatting>
  <conditionalFormatting sqref="IN89">
    <cfRule type="expression" dxfId="253" priority="6915">
      <formula>IF(IN90=TRUE,TRUE,FALSE)</formula>
    </cfRule>
  </conditionalFormatting>
  <conditionalFormatting sqref="IN91">
    <cfRule type="expression" dxfId="252" priority="6826">
      <formula>IF(OR(IN$39="S / VC-Lot",IN$39="ST-Lot",IN$39="PT1",IN$39="PT2",IN$39="SOP",IN$39="SOP + 90 days"),TRUE,FALSE)</formula>
    </cfRule>
    <cfRule type="expression" dxfId="251" priority="6827">
      <formula>IF(IN92=TRUE,TRUE,FALSE)</formula>
    </cfRule>
  </conditionalFormatting>
  <conditionalFormatting sqref="IN93">
    <cfRule type="expression" dxfId="250" priority="5971">
      <formula>IF(IN94=TRUE,TRUE,FALSE)</formula>
    </cfRule>
  </conditionalFormatting>
  <conditionalFormatting sqref="IN95">
    <cfRule type="expression" dxfId="249" priority="5882">
      <formula>IF(OR(IN$39="S / VC-Lot",IN$39="ST-Lot",IN$39="PT1",IN$39="PT2",IN$39="SOP",IN$39="SOP + 90 days"),TRUE,FALSE)</formula>
    </cfRule>
    <cfRule type="expression" dxfId="248" priority="5883">
      <formula>IF(IN96=TRUE,TRUE,FALSE)</formula>
    </cfRule>
  </conditionalFormatting>
  <conditionalFormatting sqref="IN97">
    <cfRule type="expression" dxfId="247" priority="5027">
      <formula>IF(IN98=TRUE,TRUE,FALSE)</formula>
    </cfRule>
  </conditionalFormatting>
  <conditionalFormatting sqref="IN99">
    <cfRule type="expression" dxfId="246" priority="4938">
      <formula>IF(OR(IN$39="S / VC-Lot",IN$39="ST-Lot",IN$39="PT1",IN$39="PT2",IN$39="SOP",IN$39="SOP + 90 days"),TRUE,FALSE)</formula>
    </cfRule>
    <cfRule type="expression" dxfId="245" priority="4939">
      <formula>IF(IN100=TRUE,TRUE,FALSE)</formula>
    </cfRule>
  </conditionalFormatting>
  <conditionalFormatting sqref="IN101">
    <cfRule type="expression" dxfId="244" priority="4083">
      <formula>IF(IN102=TRUE,TRUE,FALSE)</formula>
    </cfRule>
  </conditionalFormatting>
  <conditionalFormatting sqref="IN103">
    <cfRule type="expression" dxfId="243" priority="3995">
      <formula>IF(IN104=TRUE,TRUE,FALSE)</formula>
    </cfRule>
    <cfRule type="expression" dxfId="242" priority="3994">
      <formula>IF(OR(IN$39="S / VC-Lot",IN$39="ST-Lot",IN$39="PT1",IN$39="PT2",IN$39="SOP",IN$39="SOP + 90 days"),TRUE,FALSE)</formula>
    </cfRule>
  </conditionalFormatting>
  <conditionalFormatting sqref="IN105">
    <cfRule type="expression" dxfId="241" priority="3139">
      <formula>IF(IN106=TRUE,TRUE,FALSE)</formula>
    </cfRule>
  </conditionalFormatting>
  <conditionalFormatting sqref="IN107">
    <cfRule type="expression" dxfId="240" priority="3050">
      <formula>IF(OR(IN$39="S / VC-Lot",IN$39="ST-Lot",IN$39="PT1",IN$39="PT2",IN$39="SOP",IN$39="SOP + 90 days"),TRUE,FALSE)</formula>
    </cfRule>
    <cfRule type="expression" dxfId="239" priority="3051">
      <formula>IF(IN108=TRUE,TRUE,FALSE)</formula>
    </cfRule>
  </conditionalFormatting>
  <conditionalFormatting sqref="IN109">
    <cfRule type="expression" dxfId="238" priority="2195">
      <formula>IF(IN110=TRUE,TRUE,FALSE)</formula>
    </cfRule>
  </conditionalFormatting>
  <conditionalFormatting sqref="IN111">
    <cfRule type="expression" dxfId="237" priority="2107">
      <formula>IF(IN112=TRUE,TRUE,FALSE)</formula>
    </cfRule>
    <cfRule type="expression" dxfId="236" priority="2106">
      <formula>IF(OR(IN$39="S / VC-Lot",IN$39="ST-Lot",IN$39="PT1",IN$39="PT2",IN$39="SOP",IN$39="SOP + 90 days"),TRUE,FALSE)</formula>
    </cfRule>
  </conditionalFormatting>
  <conditionalFormatting sqref="IN113">
    <cfRule type="expression" dxfId="235" priority="483">
      <formula>IF(IN114=TRUE,TRUE,FALSE)</formula>
    </cfRule>
  </conditionalFormatting>
  <conditionalFormatting sqref="IN115">
    <cfRule type="expression" dxfId="234" priority="395">
      <formula>IF(IN116=TRUE,TRUE,FALSE)</formula>
    </cfRule>
    <cfRule type="expression" dxfId="233" priority="394">
      <formula>IF(OR(IN$39="S / VC-Lot",IN$39="ST-Lot",IN$39="PT1",IN$39="PT2",IN$39="SOP",IN$39="SOP + 90 days"),TRUE,FALSE)</formula>
    </cfRule>
  </conditionalFormatting>
  <conditionalFormatting sqref="IN117">
    <cfRule type="expression" dxfId="232" priority="307">
      <formula>IF(IN118=TRUE,TRUE,FALSE)</formula>
    </cfRule>
  </conditionalFormatting>
  <conditionalFormatting sqref="IN119">
    <cfRule type="expression" dxfId="231" priority="218">
      <formula>IF(OR(IN$39="S / VC-Lot",IN$39="ST-Lot",IN$39="PT1",IN$39="PT2",IN$39="SOP",IN$39="SOP + 90 days"),TRUE,FALSE)</formula>
    </cfRule>
    <cfRule type="expression" dxfId="230" priority="219">
      <formula>IF(IN120=TRUE,TRUE,FALSE)</formula>
    </cfRule>
  </conditionalFormatting>
  <conditionalFormatting sqref="IO45">
    <cfRule type="expression" dxfId="229" priority="17297">
      <formula>IF(IO46=TRUE,TRUE,FALSE)</formula>
    </cfRule>
  </conditionalFormatting>
  <conditionalFormatting sqref="IO47">
    <cfRule type="expression" dxfId="228" priority="17209">
      <formula>IF(IO48=TRUE,TRUE,FALSE)</formula>
    </cfRule>
  </conditionalFormatting>
  <conditionalFormatting sqref="IO49">
    <cfRule type="expression" dxfId="227" priority="16353">
      <formula>IF(IO50=TRUE,TRUE,FALSE)</formula>
    </cfRule>
  </conditionalFormatting>
  <conditionalFormatting sqref="IO51">
    <cfRule type="expression" dxfId="226" priority="16265">
      <formula>IF(IO52=TRUE,TRUE,FALSE)</formula>
    </cfRule>
  </conditionalFormatting>
  <conditionalFormatting sqref="IO53">
    <cfRule type="expression" dxfId="225" priority="15409">
      <formula>IF(IO54=TRUE,TRUE,FALSE)</formula>
    </cfRule>
  </conditionalFormatting>
  <conditionalFormatting sqref="IO55">
    <cfRule type="expression" dxfId="224" priority="15321">
      <formula>IF(IO56=TRUE,TRUE,FALSE)</formula>
    </cfRule>
  </conditionalFormatting>
  <conditionalFormatting sqref="IO57">
    <cfRule type="expression" dxfId="223" priority="14465">
      <formula>IF(IO58=TRUE,TRUE,FALSE)</formula>
    </cfRule>
  </conditionalFormatting>
  <conditionalFormatting sqref="IO59">
    <cfRule type="expression" dxfId="222" priority="14377">
      <formula>IF(IO60=TRUE,TRUE,FALSE)</formula>
    </cfRule>
  </conditionalFormatting>
  <conditionalFormatting sqref="IO61">
    <cfRule type="expression" dxfId="221" priority="13521">
      <formula>IF(IO62=TRUE,TRUE,FALSE)</formula>
    </cfRule>
  </conditionalFormatting>
  <conditionalFormatting sqref="IO63">
    <cfRule type="expression" dxfId="220" priority="13433">
      <formula>IF(IO64=TRUE,TRUE,FALSE)</formula>
    </cfRule>
  </conditionalFormatting>
  <conditionalFormatting sqref="IO65">
    <cfRule type="expression" dxfId="219" priority="12577">
      <formula>IF(IO66=TRUE,TRUE,FALSE)</formula>
    </cfRule>
  </conditionalFormatting>
  <conditionalFormatting sqref="IO67">
    <cfRule type="expression" dxfId="218" priority="12489">
      <formula>IF(IO68=TRUE,TRUE,FALSE)</formula>
    </cfRule>
  </conditionalFormatting>
  <conditionalFormatting sqref="IO69">
    <cfRule type="expression" dxfId="217" priority="11633">
      <formula>IF(IO70=TRUE,TRUE,FALSE)</formula>
    </cfRule>
  </conditionalFormatting>
  <conditionalFormatting sqref="IO71">
    <cfRule type="expression" dxfId="216" priority="11545">
      <formula>IF(IO72=TRUE,TRUE,FALSE)</formula>
    </cfRule>
  </conditionalFormatting>
  <conditionalFormatting sqref="IO73">
    <cfRule type="expression" dxfId="215" priority="10689">
      <formula>IF(IO74=TRUE,TRUE,FALSE)</formula>
    </cfRule>
  </conditionalFormatting>
  <conditionalFormatting sqref="IO75">
    <cfRule type="expression" dxfId="214" priority="10601">
      <formula>IF(IO76=TRUE,TRUE,FALSE)</formula>
    </cfRule>
  </conditionalFormatting>
  <conditionalFormatting sqref="IO77">
    <cfRule type="expression" dxfId="213" priority="9745">
      <formula>IF(IO78=TRUE,TRUE,FALSE)</formula>
    </cfRule>
  </conditionalFormatting>
  <conditionalFormatting sqref="IO79">
    <cfRule type="expression" dxfId="212" priority="9657">
      <formula>IF(IO80=TRUE,TRUE,FALSE)</formula>
    </cfRule>
  </conditionalFormatting>
  <conditionalFormatting sqref="IO81">
    <cfRule type="expression" dxfId="211" priority="8801">
      <formula>IF(IO82=TRUE,TRUE,FALSE)</formula>
    </cfRule>
  </conditionalFormatting>
  <conditionalFormatting sqref="IO83">
    <cfRule type="expression" dxfId="210" priority="8713">
      <formula>IF(IO84=TRUE,TRUE,FALSE)</formula>
    </cfRule>
  </conditionalFormatting>
  <conditionalFormatting sqref="IO85">
    <cfRule type="expression" dxfId="209" priority="7857">
      <formula>IF(IO86=TRUE,TRUE,FALSE)</formula>
    </cfRule>
  </conditionalFormatting>
  <conditionalFormatting sqref="IO87">
    <cfRule type="expression" dxfId="208" priority="7769">
      <formula>IF(IO88=TRUE,TRUE,FALSE)</formula>
    </cfRule>
  </conditionalFormatting>
  <conditionalFormatting sqref="IO89">
    <cfRule type="expression" dxfId="207" priority="6913">
      <formula>IF(IO90=TRUE,TRUE,FALSE)</formula>
    </cfRule>
  </conditionalFormatting>
  <conditionalFormatting sqref="IO91">
    <cfRule type="expression" dxfId="206" priority="6824">
      <formula>IF(OR(IO$39="S / VC-Lot",IO$39="ST-Lot",IO$39="PT1",IO$39="PT2",IO$39="SOP",IO$39="SOP + 90 days"),TRUE,FALSE)</formula>
    </cfRule>
    <cfRule type="expression" dxfId="205" priority="6825">
      <formula>IF(IO92=TRUE,TRUE,FALSE)</formula>
    </cfRule>
  </conditionalFormatting>
  <conditionalFormatting sqref="IO93">
    <cfRule type="expression" dxfId="204" priority="5969">
      <formula>IF(IO94=TRUE,TRUE,FALSE)</formula>
    </cfRule>
  </conditionalFormatting>
  <conditionalFormatting sqref="IO95">
    <cfRule type="expression" dxfId="203" priority="5881">
      <formula>IF(IO96=TRUE,TRUE,FALSE)</formula>
    </cfRule>
    <cfRule type="expression" dxfId="202" priority="5880">
      <formula>IF(OR(IO$39="S / VC-Lot",IO$39="ST-Lot",IO$39="PT1",IO$39="PT2",IO$39="SOP",IO$39="SOP + 90 days"),TRUE,FALSE)</formula>
    </cfRule>
  </conditionalFormatting>
  <conditionalFormatting sqref="IO97">
    <cfRule type="expression" dxfId="201" priority="5025">
      <formula>IF(IO98=TRUE,TRUE,FALSE)</formula>
    </cfRule>
  </conditionalFormatting>
  <conditionalFormatting sqref="IO99">
    <cfRule type="expression" dxfId="200" priority="4936">
      <formula>IF(OR(IO$39="S / VC-Lot",IO$39="ST-Lot",IO$39="PT1",IO$39="PT2",IO$39="SOP",IO$39="SOP + 90 days"),TRUE,FALSE)</formula>
    </cfRule>
    <cfRule type="expression" dxfId="199" priority="4937">
      <formula>IF(IO100=TRUE,TRUE,FALSE)</formula>
    </cfRule>
  </conditionalFormatting>
  <conditionalFormatting sqref="IO101">
    <cfRule type="expression" dxfId="198" priority="4081">
      <formula>IF(IO102=TRUE,TRUE,FALSE)</formula>
    </cfRule>
  </conditionalFormatting>
  <conditionalFormatting sqref="IO103">
    <cfRule type="expression" dxfId="197" priority="3993">
      <formula>IF(IO104=TRUE,TRUE,FALSE)</formula>
    </cfRule>
    <cfRule type="expression" dxfId="196" priority="3992">
      <formula>IF(OR(IO$39="S / VC-Lot",IO$39="ST-Lot",IO$39="PT1",IO$39="PT2",IO$39="SOP",IO$39="SOP + 90 days"),TRUE,FALSE)</formula>
    </cfRule>
  </conditionalFormatting>
  <conditionalFormatting sqref="IO105">
    <cfRule type="expression" dxfId="195" priority="3137">
      <formula>IF(IO106=TRUE,TRUE,FALSE)</formula>
    </cfRule>
  </conditionalFormatting>
  <conditionalFormatting sqref="IO107">
    <cfRule type="expression" dxfId="194" priority="3048">
      <formula>IF(OR(IO$39="S / VC-Lot",IO$39="ST-Lot",IO$39="PT1",IO$39="PT2",IO$39="SOP",IO$39="SOP + 90 days"),TRUE,FALSE)</formula>
    </cfRule>
    <cfRule type="expression" dxfId="193" priority="3049">
      <formula>IF(IO108=TRUE,TRUE,FALSE)</formula>
    </cfRule>
  </conditionalFormatting>
  <conditionalFormatting sqref="IO109">
    <cfRule type="expression" dxfId="192" priority="2193">
      <formula>IF(IO110=TRUE,TRUE,FALSE)</formula>
    </cfRule>
  </conditionalFormatting>
  <conditionalFormatting sqref="IO111">
    <cfRule type="expression" dxfId="191" priority="2105">
      <formula>IF(IO112=TRUE,TRUE,FALSE)</formula>
    </cfRule>
    <cfRule type="expression" dxfId="190" priority="2104">
      <formula>IF(OR(IO$39="S / VC-Lot",IO$39="ST-Lot",IO$39="PT1",IO$39="PT2",IO$39="SOP",IO$39="SOP + 90 days"),TRUE,FALSE)</formula>
    </cfRule>
  </conditionalFormatting>
  <conditionalFormatting sqref="IO113">
    <cfRule type="expression" dxfId="189" priority="481">
      <formula>IF(IO114=TRUE,TRUE,FALSE)</formula>
    </cfRule>
  </conditionalFormatting>
  <conditionalFormatting sqref="IO115">
    <cfRule type="expression" dxfId="188" priority="393">
      <formula>IF(IO116=TRUE,TRUE,FALSE)</formula>
    </cfRule>
    <cfRule type="expression" dxfId="187" priority="392">
      <formula>IF(OR(IO$39="S / VC-Lot",IO$39="ST-Lot",IO$39="PT1",IO$39="PT2",IO$39="SOP",IO$39="SOP + 90 days"),TRUE,FALSE)</formula>
    </cfRule>
  </conditionalFormatting>
  <conditionalFormatting sqref="IO117">
    <cfRule type="expression" dxfId="186" priority="305">
      <formula>IF(IO118=TRUE,TRUE,FALSE)</formula>
    </cfRule>
  </conditionalFormatting>
  <conditionalFormatting sqref="IO119">
    <cfRule type="expression" dxfId="185" priority="216">
      <formula>IF(OR(IO$39="S / VC-Lot",IO$39="ST-Lot",IO$39="PT1",IO$39="PT2",IO$39="SOP",IO$39="SOP + 90 days"),TRUE,FALSE)</formula>
    </cfRule>
    <cfRule type="expression" dxfId="184" priority="217">
      <formula>IF(IO120=TRUE,TRUE,FALSE)</formula>
    </cfRule>
  </conditionalFormatting>
  <conditionalFormatting sqref="IP45">
    <cfRule type="expression" dxfId="183" priority="17295">
      <formula>IF(IP46=TRUE,TRUE,FALSE)</formula>
    </cfRule>
  </conditionalFormatting>
  <conditionalFormatting sqref="IP47">
    <cfRule type="expression" dxfId="182" priority="17207">
      <formula>IF(IP48=TRUE,TRUE,FALSE)</formula>
    </cfRule>
  </conditionalFormatting>
  <conditionalFormatting sqref="IP49">
    <cfRule type="expression" dxfId="181" priority="16351">
      <formula>IF(IP50=TRUE,TRUE,FALSE)</formula>
    </cfRule>
  </conditionalFormatting>
  <conditionalFormatting sqref="IP51">
    <cfRule type="expression" dxfId="180" priority="16263">
      <formula>IF(IP52=TRUE,TRUE,FALSE)</formula>
    </cfRule>
  </conditionalFormatting>
  <conditionalFormatting sqref="IP53">
    <cfRule type="expression" dxfId="179" priority="15407">
      <formula>IF(IP54=TRUE,TRUE,FALSE)</formula>
    </cfRule>
  </conditionalFormatting>
  <conditionalFormatting sqref="IP55">
    <cfRule type="expression" dxfId="178" priority="15319">
      <formula>IF(IP56=TRUE,TRUE,FALSE)</formula>
    </cfRule>
  </conditionalFormatting>
  <conditionalFormatting sqref="IP57">
    <cfRule type="expression" dxfId="177" priority="14463">
      <formula>IF(IP58=TRUE,TRUE,FALSE)</formula>
    </cfRule>
  </conditionalFormatting>
  <conditionalFormatting sqref="IP59">
    <cfRule type="expression" dxfId="176" priority="14375">
      <formula>IF(IP60=TRUE,TRUE,FALSE)</formula>
    </cfRule>
  </conditionalFormatting>
  <conditionalFormatting sqref="IP61">
    <cfRule type="expression" dxfId="175" priority="13519">
      <formula>IF(IP62=TRUE,TRUE,FALSE)</formula>
    </cfRule>
  </conditionalFormatting>
  <conditionalFormatting sqref="IP63">
    <cfRule type="expression" dxfId="174" priority="13431">
      <formula>IF(IP64=TRUE,TRUE,FALSE)</formula>
    </cfRule>
  </conditionalFormatting>
  <conditionalFormatting sqref="IP65">
    <cfRule type="expression" dxfId="173" priority="12575">
      <formula>IF(IP66=TRUE,TRUE,FALSE)</formula>
    </cfRule>
  </conditionalFormatting>
  <conditionalFormatting sqref="IP67">
    <cfRule type="expression" dxfId="172" priority="12487">
      <formula>IF(IP68=TRUE,TRUE,FALSE)</formula>
    </cfRule>
  </conditionalFormatting>
  <conditionalFormatting sqref="IP69">
    <cfRule type="expression" dxfId="171" priority="11631">
      <formula>IF(IP70=TRUE,TRUE,FALSE)</formula>
    </cfRule>
  </conditionalFormatting>
  <conditionalFormatting sqref="IP71">
    <cfRule type="expression" dxfId="170" priority="11543">
      <formula>IF(IP72=TRUE,TRUE,FALSE)</formula>
    </cfRule>
  </conditionalFormatting>
  <conditionalFormatting sqref="IP73">
    <cfRule type="expression" dxfId="169" priority="10687">
      <formula>IF(IP74=TRUE,TRUE,FALSE)</formula>
    </cfRule>
  </conditionalFormatting>
  <conditionalFormatting sqref="IP75">
    <cfRule type="expression" dxfId="168" priority="10599">
      <formula>IF(IP76=TRUE,TRUE,FALSE)</formula>
    </cfRule>
  </conditionalFormatting>
  <conditionalFormatting sqref="IP77">
    <cfRule type="expression" dxfId="167" priority="9743">
      <formula>IF(IP78=TRUE,TRUE,FALSE)</formula>
    </cfRule>
  </conditionalFormatting>
  <conditionalFormatting sqref="IP79">
    <cfRule type="expression" dxfId="166" priority="9655">
      <formula>IF(IP80=TRUE,TRUE,FALSE)</formula>
    </cfRule>
  </conditionalFormatting>
  <conditionalFormatting sqref="IP81">
    <cfRule type="expression" dxfId="165" priority="8799">
      <formula>IF(IP82=TRUE,TRUE,FALSE)</formula>
    </cfRule>
  </conditionalFormatting>
  <conditionalFormatting sqref="IP83">
    <cfRule type="expression" dxfId="164" priority="8711">
      <formula>IF(IP84=TRUE,TRUE,FALSE)</formula>
    </cfRule>
  </conditionalFormatting>
  <conditionalFormatting sqref="IP85">
    <cfRule type="expression" dxfId="163" priority="7855">
      <formula>IF(IP86=TRUE,TRUE,FALSE)</formula>
    </cfRule>
  </conditionalFormatting>
  <conditionalFormatting sqref="IP87">
    <cfRule type="expression" dxfId="162" priority="7767">
      <formula>IF(IP88=TRUE,TRUE,FALSE)</formula>
    </cfRule>
  </conditionalFormatting>
  <conditionalFormatting sqref="IP89">
    <cfRule type="expression" dxfId="161" priority="6911">
      <formula>IF(IP90=TRUE,TRUE,FALSE)</formula>
    </cfRule>
  </conditionalFormatting>
  <conditionalFormatting sqref="IP91">
    <cfRule type="expression" dxfId="160" priority="6822">
      <formula>IF(OR(IP$39="S / VC-Lot",IP$39="ST-Lot",IP$39="PT1",IP$39="PT2",IP$39="SOP",IP$39="SOP + 90 days"),TRUE,FALSE)</formula>
    </cfRule>
    <cfRule type="expression" dxfId="159" priority="6823">
      <formula>IF(IP92=TRUE,TRUE,FALSE)</formula>
    </cfRule>
  </conditionalFormatting>
  <conditionalFormatting sqref="IP93">
    <cfRule type="expression" dxfId="158" priority="5967">
      <formula>IF(IP94=TRUE,TRUE,FALSE)</formula>
    </cfRule>
  </conditionalFormatting>
  <conditionalFormatting sqref="IP95">
    <cfRule type="expression" dxfId="157" priority="5878">
      <formula>IF(OR(IP$39="S / VC-Lot",IP$39="ST-Lot",IP$39="PT1",IP$39="PT2",IP$39="SOP",IP$39="SOP + 90 days"),TRUE,FALSE)</formula>
    </cfRule>
    <cfRule type="expression" dxfId="156" priority="5879">
      <formula>IF(IP96=TRUE,TRUE,FALSE)</formula>
    </cfRule>
  </conditionalFormatting>
  <conditionalFormatting sqref="IP97">
    <cfRule type="expression" dxfId="155" priority="5023">
      <formula>IF(IP98=TRUE,TRUE,FALSE)</formula>
    </cfRule>
  </conditionalFormatting>
  <conditionalFormatting sqref="IP99">
    <cfRule type="expression" dxfId="154" priority="4934">
      <formula>IF(OR(IP$39="S / VC-Lot",IP$39="ST-Lot",IP$39="PT1",IP$39="PT2",IP$39="SOP",IP$39="SOP + 90 days"),TRUE,FALSE)</formula>
    </cfRule>
    <cfRule type="expression" dxfId="153" priority="4935">
      <formula>IF(IP100=TRUE,TRUE,FALSE)</formula>
    </cfRule>
  </conditionalFormatting>
  <conditionalFormatting sqref="IP101">
    <cfRule type="expression" dxfId="152" priority="4079">
      <formula>IF(IP102=TRUE,TRUE,FALSE)</formula>
    </cfRule>
  </conditionalFormatting>
  <conditionalFormatting sqref="IP103">
    <cfRule type="expression" dxfId="151" priority="3990">
      <formula>IF(OR(IP$39="S / VC-Lot",IP$39="ST-Lot",IP$39="PT1",IP$39="PT2",IP$39="SOP",IP$39="SOP + 90 days"),TRUE,FALSE)</formula>
    </cfRule>
    <cfRule type="expression" dxfId="150" priority="3991">
      <formula>IF(IP104=TRUE,TRUE,FALSE)</formula>
    </cfRule>
  </conditionalFormatting>
  <conditionalFormatting sqref="IP105">
    <cfRule type="expression" dxfId="149" priority="3135">
      <formula>IF(IP106=TRUE,TRUE,FALSE)</formula>
    </cfRule>
  </conditionalFormatting>
  <conditionalFormatting sqref="IP107">
    <cfRule type="expression" dxfId="148" priority="3047">
      <formula>IF(IP108=TRUE,TRUE,FALSE)</formula>
    </cfRule>
    <cfRule type="expression" dxfId="147" priority="3046">
      <formula>IF(OR(IP$39="S / VC-Lot",IP$39="ST-Lot",IP$39="PT1",IP$39="PT2",IP$39="SOP",IP$39="SOP + 90 days"),TRUE,FALSE)</formula>
    </cfRule>
  </conditionalFormatting>
  <conditionalFormatting sqref="IP109">
    <cfRule type="expression" dxfId="146" priority="2191">
      <formula>IF(IP110=TRUE,TRUE,FALSE)</formula>
    </cfRule>
  </conditionalFormatting>
  <conditionalFormatting sqref="IP111">
    <cfRule type="expression" dxfId="145" priority="2103">
      <formula>IF(IP112=TRUE,TRUE,FALSE)</formula>
    </cfRule>
    <cfRule type="expression" dxfId="144" priority="2102">
      <formula>IF(OR(IP$39="S / VC-Lot",IP$39="ST-Lot",IP$39="PT1",IP$39="PT2",IP$39="SOP",IP$39="SOP + 90 days"),TRUE,FALSE)</formula>
    </cfRule>
  </conditionalFormatting>
  <conditionalFormatting sqref="IP113">
    <cfRule type="expression" dxfId="143" priority="479">
      <formula>IF(IP114=TRUE,TRUE,FALSE)</formula>
    </cfRule>
  </conditionalFormatting>
  <conditionalFormatting sqref="IP115">
    <cfRule type="expression" dxfId="142" priority="391">
      <formula>IF(IP116=TRUE,TRUE,FALSE)</formula>
    </cfRule>
    <cfRule type="expression" dxfId="141" priority="390">
      <formula>IF(OR(IP$39="S / VC-Lot",IP$39="ST-Lot",IP$39="PT1",IP$39="PT2",IP$39="SOP",IP$39="SOP + 90 days"),TRUE,FALSE)</formula>
    </cfRule>
  </conditionalFormatting>
  <conditionalFormatting sqref="IP117">
    <cfRule type="expression" dxfId="140" priority="303">
      <formula>IF(IP118=TRUE,TRUE,FALSE)</formula>
    </cfRule>
  </conditionalFormatting>
  <conditionalFormatting sqref="IP119">
    <cfRule type="expression" dxfId="139" priority="215">
      <formula>IF(IP120=TRUE,TRUE,FALSE)</formula>
    </cfRule>
    <cfRule type="expression" dxfId="138" priority="214">
      <formula>IF(OR(IP$39="S / VC-Lot",IP$39="ST-Lot",IP$39="PT1",IP$39="PT2",IP$39="SOP",IP$39="SOP + 90 days"),TRUE,FALSE)</formula>
    </cfRule>
  </conditionalFormatting>
  <conditionalFormatting sqref="IQ45">
    <cfRule type="expression" dxfId="137" priority="17293">
      <formula>IF(IQ46=TRUE,TRUE,FALSE)</formula>
    </cfRule>
  </conditionalFormatting>
  <conditionalFormatting sqref="IQ47">
    <cfRule type="expression" dxfId="136" priority="17205">
      <formula>IF(IQ48=TRUE,TRUE,FALSE)</formula>
    </cfRule>
  </conditionalFormatting>
  <conditionalFormatting sqref="IQ49">
    <cfRule type="expression" dxfId="135" priority="16349">
      <formula>IF(IQ50=TRUE,TRUE,FALSE)</formula>
    </cfRule>
  </conditionalFormatting>
  <conditionalFormatting sqref="IQ51">
    <cfRule type="expression" dxfId="134" priority="16261">
      <formula>IF(IQ52=TRUE,TRUE,FALSE)</formula>
    </cfRule>
  </conditionalFormatting>
  <conditionalFormatting sqref="IQ53">
    <cfRule type="expression" dxfId="133" priority="15405">
      <formula>IF(IQ54=TRUE,TRUE,FALSE)</formula>
    </cfRule>
  </conditionalFormatting>
  <conditionalFormatting sqref="IQ55">
    <cfRule type="expression" dxfId="132" priority="15317">
      <formula>IF(IQ56=TRUE,TRUE,FALSE)</formula>
    </cfRule>
  </conditionalFormatting>
  <conditionalFormatting sqref="IQ57">
    <cfRule type="expression" dxfId="131" priority="14461">
      <formula>IF(IQ58=TRUE,TRUE,FALSE)</formula>
    </cfRule>
  </conditionalFormatting>
  <conditionalFormatting sqref="IQ59">
    <cfRule type="expression" dxfId="130" priority="14373">
      <formula>IF(IQ60=TRUE,TRUE,FALSE)</formula>
    </cfRule>
  </conditionalFormatting>
  <conditionalFormatting sqref="IQ61">
    <cfRule type="expression" dxfId="129" priority="13517">
      <formula>IF(IQ62=TRUE,TRUE,FALSE)</formula>
    </cfRule>
  </conditionalFormatting>
  <conditionalFormatting sqref="IQ63">
    <cfRule type="expression" dxfId="128" priority="13429">
      <formula>IF(IQ64=TRUE,TRUE,FALSE)</formula>
    </cfRule>
  </conditionalFormatting>
  <conditionalFormatting sqref="IQ65">
    <cfRule type="expression" dxfId="127" priority="12573">
      <formula>IF(IQ66=TRUE,TRUE,FALSE)</formula>
    </cfRule>
  </conditionalFormatting>
  <conditionalFormatting sqref="IQ67">
    <cfRule type="expression" dxfId="126" priority="12485">
      <formula>IF(IQ68=TRUE,TRUE,FALSE)</formula>
    </cfRule>
  </conditionalFormatting>
  <conditionalFormatting sqref="IQ69">
    <cfRule type="expression" dxfId="125" priority="11629">
      <formula>IF(IQ70=TRUE,TRUE,FALSE)</formula>
    </cfRule>
  </conditionalFormatting>
  <conditionalFormatting sqref="IQ71">
    <cfRule type="expression" dxfId="124" priority="11541">
      <formula>IF(IQ72=TRUE,TRUE,FALSE)</formula>
    </cfRule>
  </conditionalFormatting>
  <conditionalFormatting sqref="IQ73">
    <cfRule type="expression" dxfId="123" priority="10685">
      <formula>IF(IQ74=TRUE,TRUE,FALSE)</formula>
    </cfRule>
  </conditionalFormatting>
  <conditionalFormatting sqref="IQ75">
    <cfRule type="expression" dxfId="122" priority="10597">
      <formula>IF(IQ76=TRUE,TRUE,FALSE)</formula>
    </cfRule>
  </conditionalFormatting>
  <conditionalFormatting sqref="IQ77">
    <cfRule type="expression" dxfId="121" priority="9741">
      <formula>IF(IQ78=TRUE,TRUE,FALSE)</formula>
    </cfRule>
  </conditionalFormatting>
  <conditionalFormatting sqref="IQ79">
    <cfRule type="expression" dxfId="120" priority="9653">
      <formula>IF(IQ80=TRUE,TRUE,FALSE)</formula>
    </cfRule>
  </conditionalFormatting>
  <conditionalFormatting sqref="IQ81">
    <cfRule type="expression" dxfId="119" priority="8797">
      <formula>IF(IQ82=TRUE,TRUE,FALSE)</formula>
    </cfRule>
  </conditionalFormatting>
  <conditionalFormatting sqref="IQ83">
    <cfRule type="expression" dxfId="118" priority="8709">
      <formula>IF(IQ84=TRUE,TRUE,FALSE)</formula>
    </cfRule>
  </conditionalFormatting>
  <conditionalFormatting sqref="IQ85">
    <cfRule type="expression" dxfId="117" priority="7853">
      <formula>IF(IQ86=TRUE,TRUE,FALSE)</formula>
    </cfRule>
  </conditionalFormatting>
  <conditionalFormatting sqref="IQ87">
    <cfRule type="expression" dxfId="116" priority="7765">
      <formula>IF(IQ88=TRUE,TRUE,FALSE)</formula>
    </cfRule>
  </conditionalFormatting>
  <conditionalFormatting sqref="IQ89">
    <cfRule type="expression" dxfId="115" priority="6909">
      <formula>IF(IQ90=TRUE,TRUE,FALSE)</formula>
    </cfRule>
  </conditionalFormatting>
  <conditionalFormatting sqref="IQ91">
    <cfRule type="expression" dxfId="114" priority="6820">
      <formula>IF(OR(IQ$39="S / VC-Lot",IQ$39="ST-Lot",IQ$39="PT1",IQ$39="PT2",IQ$39="SOP",IQ$39="SOP + 90 days"),TRUE,FALSE)</formula>
    </cfRule>
    <cfRule type="expression" dxfId="113" priority="6821">
      <formula>IF(IQ92=TRUE,TRUE,FALSE)</formula>
    </cfRule>
  </conditionalFormatting>
  <conditionalFormatting sqref="IQ93">
    <cfRule type="expression" dxfId="112" priority="5965">
      <formula>IF(IQ94=TRUE,TRUE,FALSE)</formula>
    </cfRule>
  </conditionalFormatting>
  <conditionalFormatting sqref="IQ95">
    <cfRule type="expression" dxfId="111" priority="5876">
      <formula>IF(OR(IQ$39="S / VC-Lot",IQ$39="ST-Lot",IQ$39="PT1",IQ$39="PT2",IQ$39="SOP",IQ$39="SOP + 90 days"),TRUE,FALSE)</formula>
    </cfRule>
    <cfRule type="expression" dxfId="110" priority="5877">
      <formula>IF(IQ96=TRUE,TRUE,FALSE)</formula>
    </cfRule>
  </conditionalFormatting>
  <conditionalFormatting sqref="IQ97">
    <cfRule type="expression" dxfId="109" priority="5021">
      <formula>IF(IQ98=TRUE,TRUE,FALSE)</formula>
    </cfRule>
  </conditionalFormatting>
  <conditionalFormatting sqref="IQ99">
    <cfRule type="expression" dxfId="108" priority="4932">
      <formula>IF(OR(IQ$39="S / VC-Lot",IQ$39="ST-Lot",IQ$39="PT1",IQ$39="PT2",IQ$39="SOP",IQ$39="SOP + 90 days"),TRUE,FALSE)</formula>
    </cfRule>
    <cfRule type="expression" dxfId="107" priority="4933">
      <formula>IF(IQ100=TRUE,TRUE,FALSE)</formula>
    </cfRule>
  </conditionalFormatting>
  <conditionalFormatting sqref="IQ101">
    <cfRule type="expression" dxfId="106" priority="4077">
      <formula>IF(IQ102=TRUE,TRUE,FALSE)</formula>
    </cfRule>
  </conditionalFormatting>
  <conditionalFormatting sqref="IQ103">
    <cfRule type="expression" dxfId="105" priority="3989">
      <formula>IF(IQ104=TRUE,TRUE,FALSE)</formula>
    </cfRule>
    <cfRule type="expression" dxfId="104" priority="3988">
      <formula>IF(OR(IQ$39="S / VC-Lot",IQ$39="ST-Lot",IQ$39="PT1",IQ$39="PT2",IQ$39="SOP",IQ$39="SOP + 90 days"),TRUE,FALSE)</formula>
    </cfRule>
  </conditionalFormatting>
  <conditionalFormatting sqref="IQ105">
    <cfRule type="expression" dxfId="103" priority="3133">
      <formula>IF(IQ106=TRUE,TRUE,FALSE)</formula>
    </cfRule>
  </conditionalFormatting>
  <conditionalFormatting sqref="IQ107">
    <cfRule type="expression" dxfId="102" priority="3044">
      <formula>IF(OR(IQ$39="S / VC-Lot",IQ$39="ST-Lot",IQ$39="PT1",IQ$39="PT2",IQ$39="SOP",IQ$39="SOP + 90 days"),TRUE,FALSE)</formula>
    </cfRule>
    <cfRule type="expression" dxfId="101" priority="3045">
      <formula>IF(IQ108=TRUE,TRUE,FALSE)</formula>
    </cfRule>
  </conditionalFormatting>
  <conditionalFormatting sqref="IQ109">
    <cfRule type="expression" dxfId="100" priority="2189">
      <formula>IF(IQ110=TRUE,TRUE,FALSE)</formula>
    </cfRule>
  </conditionalFormatting>
  <conditionalFormatting sqref="IQ111">
    <cfRule type="expression" dxfId="99" priority="2101">
      <formula>IF(IQ112=TRUE,TRUE,FALSE)</formula>
    </cfRule>
    <cfRule type="expression" dxfId="98" priority="2100">
      <formula>IF(OR(IQ$39="S / VC-Lot",IQ$39="ST-Lot",IQ$39="PT1",IQ$39="PT2",IQ$39="SOP",IQ$39="SOP + 90 days"),TRUE,FALSE)</formula>
    </cfRule>
  </conditionalFormatting>
  <conditionalFormatting sqref="IQ113">
    <cfRule type="expression" dxfId="97" priority="477">
      <formula>IF(IQ114=TRUE,TRUE,FALSE)</formula>
    </cfRule>
  </conditionalFormatting>
  <conditionalFormatting sqref="IQ115">
    <cfRule type="expression" dxfId="96" priority="389">
      <formula>IF(IQ116=TRUE,TRUE,FALSE)</formula>
    </cfRule>
    <cfRule type="expression" dxfId="95" priority="388">
      <formula>IF(OR(IQ$39="S / VC-Lot",IQ$39="ST-Lot",IQ$39="PT1",IQ$39="PT2",IQ$39="SOP",IQ$39="SOP + 90 days"),TRUE,FALSE)</formula>
    </cfRule>
  </conditionalFormatting>
  <conditionalFormatting sqref="IQ117">
    <cfRule type="expression" dxfId="94" priority="301">
      <formula>IF(IQ118=TRUE,TRUE,FALSE)</formula>
    </cfRule>
  </conditionalFormatting>
  <conditionalFormatting sqref="IQ119">
    <cfRule type="expression" dxfId="93" priority="212">
      <formula>IF(OR(IQ$39="S / VC-Lot",IQ$39="ST-Lot",IQ$39="PT1",IQ$39="PT2",IQ$39="SOP",IQ$39="SOP + 90 days"),TRUE,FALSE)</formula>
    </cfRule>
    <cfRule type="expression" dxfId="92" priority="213">
      <formula>IF(IQ120=TRUE,TRUE,FALSE)</formula>
    </cfRule>
  </conditionalFormatting>
  <conditionalFormatting sqref="IR45">
    <cfRule type="expression" dxfId="91" priority="17291">
      <formula>IF(IR46=TRUE,TRUE,FALSE)</formula>
    </cfRule>
  </conditionalFormatting>
  <conditionalFormatting sqref="IR47">
    <cfRule type="expression" dxfId="90" priority="17203">
      <formula>IF(IR48=TRUE,TRUE,FALSE)</formula>
    </cfRule>
  </conditionalFormatting>
  <conditionalFormatting sqref="IR49">
    <cfRule type="expression" dxfId="89" priority="16347">
      <formula>IF(IR50=TRUE,TRUE,FALSE)</formula>
    </cfRule>
  </conditionalFormatting>
  <conditionalFormatting sqref="IR51">
    <cfRule type="expression" dxfId="88" priority="16259">
      <formula>IF(IR52=TRUE,TRUE,FALSE)</formula>
    </cfRule>
  </conditionalFormatting>
  <conditionalFormatting sqref="IR53">
    <cfRule type="expression" dxfId="87" priority="15403">
      <formula>IF(IR54=TRUE,TRUE,FALSE)</formula>
    </cfRule>
  </conditionalFormatting>
  <conditionalFormatting sqref="IR55">
    <cfRule type="expression" dxfId="86" priority="15315">
      <formula>IF(IR56=TRUE,TRUE,FALSE)</formula>
    </cfRule>
  </conditionalFormatting>
  <conditionalFormatting sqref="IR57">
    <cfRule type="expression" dxfId="85" priority="14459">
      <formula>IF(IR58=TRUE,TRUE,FALSE)</formula>
    </cfRule>
  </conditionalFormatting>
  <conditionalFormatting sqref="IR59">
    <cfRule type="expression" dxfId="84" priority="14371">
      <formula>IF(IR60=TRUE,TRUE,FALSE)</formula>
    </cfRule>
  </conditionalFormatting>
  <conditionalFormatting sqref="IR61">
    <cfRule type="expression" dxfId="83" priority="13515">
      <formula>IF(IR62=TRUE,TRUE,FALSE)</formula>
    </cfRule>
  </conditionalFormatting>
  <conditionalFormatting sqref="IR63">
    <cfRule type="expression" dxfId="82" priority="13427">
      <formula>IF(IR64=TRUE,TRUE,FALSE)</formula>
    </cfRule>
  </conditionalFormatting>
  <conditionalFormatting sqref="IR65">
    <cfRule type="expression" dxfId="81" priority="12571">
      <formula>IF(IR66=TRUE,TRUE,FALSE)</formula>
    </cfRule>
  </conditionalFormatting>
  <conditionalFormatting sqref="IR67">
    <cfRule type="expression" dxfId="80" priority="12483">
      <formula>IF(IR68=TRUE,TRUE,FALSE)</formula>
    </cfRule>
  </conditionalFormatting>
  <conditionalFormatting sqref="IR69">
    <cfRule type="expression" dxfId="79" priority="11627">
      <formula>IF(IR70=TRUE,TRUE,FALSE)</formula>
    </cfRule>
  </conditionalFormatting>
  <conditionalFormatting sqref="IR71">
    <cfRule type="expression" dxfId="78" priority="11539">
      <formula>IF(IR72=TRUE,TRUE,FALSE)</formula>
    </cfRule>
  </conditionalFormatting>
  <conditionalFormatting sqref="IR73">
    <cfRule type="expression" dxfId="77" priority="10683">
      <formula>IF(IR74=TRUE,TRUE,FALSE)</formula>
    </cfRule>
  </conditionalFormatting>
  <conditionalFormatting sqref="IR75">
    <cfRule type="expression" dxfId="76" priority="10595">
      <formula>IF(IR76=TRUE,TRUE,FALSE)</formula>
    </cfRule>
  </conditionalFormatting>
  <conditionalFormatting sqref="IR77">
    <cfRule type="expression" dxfId="75" priority="9739">
      <formula>IF(IR78=TRUE,TRUE,FALSE)</formula>
    </cfRule>
  </conditionalFormatting>
  <conditionalFormatting sqref="IR79">
    <cfRule type="expression" dxfId="74" priority="9651">
      <formula>IF(IR80=TRUE,TRUE,FALSE)</formula>
    </cfRule>
  </conditionalFormatting>
  <conditionalFormatting sqref="IR81">
    <cfRule type="expression" dxfId="73" priority="8795">
      <formula>IF(IR82=TRUE,TRUE,FALSE)</formula>
    </cfRule>
  </conditionalFormatting>
  <conditionalFormatting sqref="IR83">
    <cfRule type="expression" dxfId="72" priority="8707">
      <formula>IF(IR84=TRUE,TRUE,FALSE)</formula>
    </cfRule>
  </conditionalFormatting>
  <conditionalFormatting sqref="IR85">
    <cfRule type="expression" dxfId="71" priority="7851">
      <formula>IF(IR86=TRUE,TRUE,FALSE)</formula>
    </cfRule>
  </conditionalFormatting>
  <conditionalFormatting sqref="IR87">
    <cfRule type="expression" dxfId="70" priority="7763">
      <formula>IF(IR88=TRUE,TRUE,FALSE)</formula>
    </cfRule>
  </conditionalFormatting>
  <conditionalFormatting sqref="IR89">
    <cfRule type="expression" dxfId="69" priority="6907">
      <formula>IF(IR90=TRUE,TRUE,FALSE)</formula>
    </cfRule>
  </conditionalFormatting>
  <conditionalFormatting sqref="IR91">
    <cfRule type="expression" dxfId="68" priority="6818">
      <formula>IF(OR(IR$39="S / VC-Lot",IR$39="ST-Lot",IR$39="PT1",IR$39="PT2",IR$39="SOP",IR$39="SOP + 90 days"),TRUE,FALSE)</formula>
    </cfRule>
    <cfRule type="expression" dxfId="67" priority="6819">
      <formula>IF(IR92=TRUE,TRUE,FALSE)</formula>
    </cfRule>
  </conditionalFormatting>
  <conditionalFormatting sqref="IR93">
    <cfRule type="expression" dxfId="66" priority="5963">
      <formula>IF(IR94=TRUE,TRUE,FALSE)</formula>
    </cfRule>
  </conditionalFormatting>
  <conditionalFormatting sqref="IR95">
    <cfRule type="expression" dxfId="65" priority="5874">
      <formula>IF(OR(IR$39="S / VC-Lot",IR$39="ST-Lot",IR$39="PT1",IR$39="PT2",IR$39="SOP",IR$39="SOP + 90 days"),TRUE,FALSE)</formula>
    </cfRule>
    <cfRule type="expression" dxfId="64" priority="5875">
      <formula>IF(IR96=TRUE,TRUE,FALSE)</formula>
    </cfRule>
  </conditionalFormatting>
  <conditionalFormatting sqref="IR97">
    <cfRule type="expression" dxfId="63" priority="5019">
      <formula>IF(IR98=TRUE,TRUE,FALSE)</formula>
    </cfRule>
  </conditionalFormatting>
  <conditionalFormatting sqref="IR99">
    <cfRule type="expression" dxfId="62" priority="4931">
      <formula>IF(IR100=TRUE,TRUE,FALSE)</formula>
    </cfRule>
    <cfRule type="expression" dxfId="61" priority="4930">
      <formula>IF(OR(IR$39="S / VC-Lot",IR$39="ST-Lot",IR$39="PT1",IR$39="PT2",IR$39="SOP",IR$39="SOP + 90 days"),TRUE,FALSE)</formula>
    </cfRule>
  </conditionalFormatting>
  <conditionalFormatting sqref="IR101">
    <cfRule type="expression" dxfId="60" priority="4075">
      <formula>IF(IR102=TRUE,TRUE,FALSE)</formula>
    </cfRule>
  </conditionalFormatting>
  <conditionalFormatting sqref="IR103">
    <cfRule type="expression" dxfId="59" priority="3986">
      <formula>IF(OR(IR$39="S / VC-Lot",IR$39="ST-Lot",IR$39="PT1",IR$39="PT2",IR$39="SOP",IR$39="SOP + 90 days"),TRUE,FALSE)</formula>
    </cfRule>
    <cfRule type="expression" dxfId="58" priority="3987">
      <formula>IF(IR104=TRUE,TRUE,FALSE)</formula>
    </cfRule>
  </conditionalFormatting>
  <conditionalFormatting sqref="IR105">
    <cfRule type="expression" dxfId="57" priority="3131">
      <formula>IF(IR106=TRUE,TRUE,FALSE)</formula>
    </cfRule>
  </conditionalFormatting>
  <conditionalFormatting sqref="IR107">
    <cfRule type="expression" dxfId="56" priority="3043">
      <formula>IF(IR108=TRUE,TRUE,FALSE)</formula>
    </cfRule>
    <cfRule type="expression" dxfId="55" priority="3042">
      <formula>IF(OR(IR$39="S / VC-Lot",IR$39="ST-Lot",IR$39="PT1",IR$39="PT2",IR$39="SOP",IR$39="SOP + 90 days"),TRUE,FALSE)</formula>
    </cfRule>
  </conditionalFormatting>
  <conditionalFormatting sqref="IR109">
    <cfRule type="expression" dxfId="54" priority="2187">
      <formula>IF(IR110=TRUE,TRUE,FALSE)</formula>
    </cfRule>
  </conditionalFormatting>
  <conditionalFormatting sqref="IR111">
    <cfRule type="expression" dxfId="53" priority="2098">
      <formula>IF(OR(IR$39="S / VC-Lot",IR$39="ST-Lot",IR$39="PT1",IR$39="PT2",IR$39="SOP",IR$39="SOP + 90 days"),TRUE,FALSE)</formula>
    </cfRule>
    <cfRule type="expression" dxfId="52" priority="2099">
      <formula>IF(IR112=TRUE,TRUE,FALSE)</formula>
    </cfRule>
  </conditionalFormatting>
  <conditionalFormatting sqref="IR113">
    <cfRule type="expression" dxfId="51" priority="475">
      <formula>IF(IR114=TRUE,TRUE,FALSE)</formula>
    </cfRule>
  </conditionalFormatting>
  <conditionalFormatting sqref="IR115">
    <cfRule type="expression" dxfId="50" priority="386">
      <formula>IF(OR(IR$39="S / VC-Lot",IR$39="ST-Lot",IR$39="PT1",IR$39="PT2",IR$39="SOP",IR$39="SOP + 90 days"),TRUE,FALSE)</formula>
    </cfRule>
    <cfRule type="expression" dxfId="49" priority="387">
      <formula>IF(IR116=TRUE,TRUE,FALSE)</formula>
    </cfRule>
  </conditionalFormatting>
  <conditionalFormatting sqref="IR117">
    <cfRule type="expression" dxfId="48" priority="299">
      <formula>IF(IR118=TRUE,TRUE,FALSE)</formula>
    </cfRule>
  </conditionalFormatting>
  <conditionalFormatting sqref="IR119">
    <cfRule type="expression" dxfId="47" priority="211">
      <formula>IF(IR120=TRUE,TRUE,FALSE)</formula>
    </cfRule>
    <cfRule type="expression" dxfId="46" priority="210">
      <formula>IF(OR(IR$39="S / VC-Lot",IR$39="ST-Lot",IR$39="PT1",IR$39="PT2",IR$39="SOP",IR$39="SOP + 90 days"),TRUE,FALSE)</formula>
    </cfRule>
  </conditionalFormatting>
  <conditionalFormatting sqref="IS45">
    <cfRule type="expression" dxfId="45" priority="17289">
      <formula>IF(IS46=TRUE,TRUE,FALSE)</formula>
    </cfRule>
  </conditionalFormatting>
  <conditionalFormatting sqref="IS47">
    <cfRule type="expression" dxfId="44" priority="17201">
      <formula>IF(IS48=TRUE,TRUE,FALSE)</formula>
    </cfRule>
  </conditionalFormatting>
  <conditionalFormatting sqref="IS49">
    <cfRule type="expression" dxfId="43" priority="16345">
      <formula>IF(IS50=TRUE,TRUE,FALSE)</formula>
    </cfRule>
  </conditionalFormatting>
  <conditionalFormatting sqref="IS51">
    <cfRule type="expression" dxfId="42" priority="16257">
      <formula>IF(IS52=TRUE,TRUE,FALSE)</formula>
    </cfRule>
  </conditionalFormatting>
  <conditionalFormatting sqref="IS53">
    <cfRule type="expression" dxfId="41" priority="15401">
      <formula>IF(IS54=TRUE,TRUE,FALSE)</formula>
    </cfRule>
  </conditionalFormatting>
  <conditionalFormatting sqref="IS55">
    <cfRule type="expression" dxfId="40" priority="15313">
      <formula>IF(IS56=TRUE,TRUE,FALSE)</formula>
    </cfRule>
  </conditionalFormatting>
  <conditionalFormatting sqref="IS57">
    <cfRule type="expression" dxfId="39" priority="14457">
      <formula>IF(IS58=TRUE,TRUE,FALSE)</formula>
    </cfRule>
  </conditionalFormatting>
  <conditionalFormatting sqref="IS59">
    <cfRule type="expression" dxfId="38" priority="14369">
      <formula>IF(IS60=TRUE,TRUE,FALSE)</formula>
    </cfRule>
  </conditionalFormatting>
  <conditionalFormatting sqref="IS61">
    <cfRule type="expression" dxfId="37" priority="13513">
      <formula>IF(IS62=TRUE,TRUE,FALSE)</formula>
    </cfRule>
  </conditionalFormatting>
  <conditionalFormatting sqref="IS63">
    <cfRule type="expression" dxfId="36" priority="13425">
      <formula>IF(IS64=TRUE,TRUE,FALSE)</formula>
    </cfRule>
  </conditionalFormatting>
  <conditionalFormatting sqref="IS65">
    <cfRule type="expression" dxfId="35" priority="12569">
      <formula>IF(IS66=TRUE,TRUE,FALSE)</formula>
    </cfRule>
  </conditionalFormatting>
  <conditionalFormatting sqref="IS67">
    <cfRule type="expression" dxfId="34" priority="12481">
      <formula>IF(IS68=TRUE,TRUE,FALSE)</formula>
    </cfRule>
  </conditionalFormatting>
  <conditionalFormatting sqref="IS69">
    <cfRule type="expression" dxfId="33" priority="11625">
      <formula>IF(IS70=TRUE,TRUE,FALSE)</formula>
    </cfRule>
  </conditionalFormatting>
  <conditionalFormatting sqref="IS71">
    <cfRule type="expression" dxfId="32" priority="11537">
      <formula>IF(IS72=TRUE,TRUE,FALSE)</formula>
    </cfRule>
  </conditionalFormatting>
  <conditionalFormatting sqref="IS73">
    <cfRule type="expression" dxfId="31" priority="10681">
      <formula>IF(IS74=TRUE,TRUE,FALSE)</formula>
    </cfRule>
  </conditionalFormatting>
  <conditionalFormatting sqref="IS75">
    <cfRule type="expression" dxfId="30" priority="10593">
      <formula>IF(IS76=TRUE,TRUE,FALSE)</formula>
    </cfRule>
  </conditionalFormatting>
  <conditionalFormatting sqref="IS77">
    <cfRule type="expression" dxfId="29" priority="9737">
      <formula>IF(IS78=TRUE,TRUE,FALSE)</formula>
    </cfRule>
  </conditionalFormatting>
  <conditionalFormatting sqref="IS79">
    <cfRule type="expression" dxfId="28" priority="9649">
      <formula>IF(IS80=TRUE,TRUE,FALSE)</formula>
    </cfRule>
  </conditionalFormatting>
  <conditionalFormatting sqref="IS81">
    <cfRule type="expression" dxfId="27" priority="8793">
      <formula>IF(IS82=TRUE,TRUE,FALSE)</formula>
    </cfRule>
  </conditionalFormatting>
  <conditionalFormatting sqref="IS83">
    <cfRule type="expression" dxfId="26" priority="8705">
      <formula>IF(IS84=TRUE,TRUE,FALSE)</formula>
    </cfRule>
  </conditionalFormatting>
  <conditionalFormatting sqref="IS85">
    <cfRule type="expression" dxfId="25" priority="7849">
      <formula>IF(IS86=TRUE,TRUE,FALSE)</formula>
    </cfRule>
  </conditionalFormatting>
  <conditionalFormatting sqref="IS87">
    <cfRule type="expression" dxfId="24" priority="7761">
      <formula>IF(IS88=TRUE,TRUE,FALSE)</formula>
    </cfRule>
  </conditionalFormatting>
  <conditionalFormatting sqref="IS89">
    <cfRule type="expression" dxfId="23" priority="6905">
      <formula>IF(IS90=TRUE,TRUE,FALSE)</formula>
    </cfRule>
  </conditionalFormatting>
  <conditionalFormatting sqref="IS91">
    <cfRule type="expression" dxfId="22" priority="6816">
      <formula>IF(OR(IS$39="S / VC-Lot",IS$39="ST-Lot",IS$39="PT1",IS$39="PT2",IS$39="SOP",IS$39="SOP + 90 days"),TRUE,FALSE)</formula>
    </cfRule>
    <cfRule type="expression" dxfId="21" priority="6817">
      <formula>IF(IS92=TRUE,TRUE,FALSE)</formula>
    </cfRule>
  </conditionalFormatting>
  <conditionalFormatting sqref="IS93">
    <cfRule type="expression" dxfId="20" priority="5961">
      <formula>IF(IS94=TRUE,TRUE,FALSE)</formula>
    </cfRule>
  </conditionalFormatting>
  <conditionalFormatting sqref="IS95">
    <cfRule type="expression" dxfId="19" priority="5873">
      <formula>IF(IS96=TRUE,TRUE,FALSE)</formula>
    </cfRule>
    <cfRule type="expression" dxfId="18" priority="5872">
      <formula>IF(OR(IS$39="S / VC-Lot",IS$39="ST-Lot",IS$39="PT1",IS$39="PT2",IS$39="SOP",IS$39="SOP + 90 days"),TRUE,FALSE)</formula>
    </cfRule>
  </conditionalFormatting>
  <conditionalFormatting sqref="IS97">
    <cfRule type="expression" dxfId="17" priority="5017">
      <formula>IF(IS98=TRUE,TRUE,FALSE)</formula>
    </cfRule>
  </conditionalFormatting>
  <conditionalFormatting sqref="IS99">
    <cfRule type="expression" dxfId="16" priority="4928">
      <formula>IF(OR(IS$39="S / VC-Lot",IS$39="ST-Lot",IS$39="PT1",IS$39="PT2",IS$39="SOP",IS$39="SOP + 90 days"),TRUE,FALSE)</formula>
    </cfRule>
    <cfRule type="expression" dxfId="15" priority="4929">
      <formula>IF(IS100=TRUE,TRUE,FALSE)</formula>
    </cfRule>
  </conditionalFormatting>
  <conditionalFormatting sqref="IS101">
    <cfRule type="expression" dxfId="14" priority="4073">
      <formula>IF(IS102=TRUE,TRUE,FALSE)</formula>
    </cfRule>
  </conditionalFormatting>
  <conditionalFormatting sqref="IS103">
    <cfRule type="expression" dxfId="13" priority="3984">
      <formula>IF(OR(IS$39="S / VC-Lot",IS$39="ST-Lot",IS$39="PT1",IS$39="PT2",IS$39="SOP",IS$39="SOP + 90 days"),TRUE,FALSE)</formula>
    </cfRule>
    <cfRule type="expression" dxfId="12" priority="3985">
      <formula>IF(IS104=TRUE,TRUE,FALSE)</formula>
    </cfRule>
  </conditionalFormatting>
  <conditionalFormatting sqref="IS105">
    <cfRule type="expression" dxfId="11" priority="3129">
      <formula>IF(IS106=TRUE,TRUE,FALSE)</formula>
    </cfRule>
  </conditionalFormatting>
  <conditionalFormatting sqref="IS107">
    <cfRule type="expression" dxfId="10" priority="3040">
      <formula>IF(OR(IS$39="S / VC-Lot",IS$39="ST-Lot",IS$39="PT1",IS$39="PT2",IS$39="SOP",IS$39="SOP + 90 days"),TRUE,FALSE)</formula>
    </cfRule>
    <cfRule type="expression" dxfId="9" priority="3041">
      <formula>IF(IS108=TRUE,TRUE,FALSE)</formula>
    </cfRule>
  </conditionalFormatting>
  <conditionalFormatting sqref="IS109">
    <cfRule type="expression" dxfId="8" priority="2185">
      <formula>IF(IS110=TRUE,TRUE,FALSE)</formula>
    </cfRule>
  </conditionalFormatting>
  <conditionalFormatting sqref="IS111">
    <cfRule type="expression" dxfId="7" priority="2096">
      <formula>IF(OR(IS$39="S / VC-Lot",IS$39="ST-Lot",IS$39="PT1",IS$39="PT2",IS$39="SOP",IS$39="SOP + 90 days"),TRUE,FALSE)</formula>
    </cfRule>
    <cfRule type="expression" dxfId="6" priority="2097">
      <formula>IF(IS112=TRUE,TRUE,FALSE)</formula>
    </cfRule>
  </conditionalFormatting>
  <conditionalFormatting sqref="IS113">
    <cfRule type="expression" dxfId="5" priority="473">
      <formula>IF(IS114=TRUE,TRUE,FALSE)</formula>
    </cfRule>
  </conditionalFormatting>
  <conditionalFormatting sqref="IS115">
    <cfRule type="expression" dxfId="4" priority="385">
      <formula>IF(IS116=TRUE,TRUE,FALSE)</formula>
    </cfRule>
    <cfRule type="expression" dxfId="3" priority="384">
      <formula>IF(OR(IS$39="S / VC-Lot",IS$39="ST-Lot",IS$39="PT1",IS$39="PT2",IS$39="SOP",IS$39="SOP + 90 days"),TRUE,FALSE)</formula>
    </cfRule>
  </conditionalFormatting>
  <conditionalFormatting sqref="IS117">
    <cfRule type="expression" dxfId="2" priority="297">
      <formula>IF(IS118=TRUE,TRUE,FALSE)</formula>
    </cfRule>
  </conditionalFormatting>
  <conditionalFormatting sqref="IS119">
    <cfRule type="expression" dxfId="1" priority="208">
      <formula>IF(OR(IS$39="S / VC-Lot",IS$39="ST-Lot",IS$39="PT1",IS$39="PT2",IS$39="SOP",IS$39="SOP + 90 days"),TRUE,FALSE)</formula>
    </cfRule>
    <cfRule type="expression" dxfId="0" priority="209">
      <formula>IF(IS120=TRUE,TRUE,FALSE)</formula>
    </cfRule>
  </conditionalFormatting>
  <dataValidations count="6">
    <dataValidation type="list" allowBlank="1" showInputMessage="1" showErrorMessage="1" sqref="EX291" xr:uid="{00000000-0002-0000-0000-000000000000}">
      <formula1>$EM$293:$EM$297</formula1>
    </dataValidation>
    <dataValidation type="list" allowBlank="1" showInputMessage="1" showErrorMessage="1" sqref="X21 BG21 BG23" xr:uid="{00000000-0002-0000-0000-000001000000}">
      <formula1>$C$294:$C$296</formula1>
    </dataValidation>
    <dataValidation type="list" allowBlank="1" showInputMessage="1" showErrorMessage="1" sqref="X30:BM30" xr:uid="{00000000-0002-0000-0000-000002000000}">
      <formula1>$C$298:$C$301</formula1>
    </dataValidation>
    <dataValidation type="list" allowBlank="1" showInputMessage="1" showErrorMessage="1" sqref="X29:BF29" xr:uid="{00000000-0002-0000-0000-000003000000}">
      <formula1>$C$304:$C$309</formula1>
    </dataValidation>
    <dataValidation type="list" allowBlank="1" showInputMessage="1" showErrorMessage="1" sqref="D21:E24" xr:uid="{00000000-0002-0000-0000-000004000000}">
      <formula1>"Unique, COCA"</formula1>
    </dataValidation>
    <dataValidation type="list" allowBlank="1" showInputMessage="1" showErrorMessage="1" sqref="M293 Y5:Z5 Y7:Z7 BE5:BF5 AR5:AS5 AY5:AZ5 AK5:AL5" xr:uid="{00000000-0002-0000-0000-000005000000}">
      <formula1>"√"</formula1>
    </dataValidation>
  </dataValidations>
  <printOptions horizontalCentered="1"/>
  <pageMargins left="0" right="0" top="0" bottom="0" header="0" footer="0"/>
  <pageSetup paperSize="17" scale="45" fitToHeight="0" orientation="landscape" r:id="rId1"/>
  <headerFooter alignWithMargins="0">
    <oddFooter>&amp;R&amp;P/&amp;N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tabColor rgb="FF00B0F0"/>
    <pageSetUpPr fitToPage="1"/>
  </sheetPr>
  <dimension ref="B1:BG18"/>
  <sheetViews>
    <sheetView showGridLines="0" zoomScale="70" zoomScaleNormal="70" zoomScaleSheetLayoutView="100" workbookViewId="0">
      <selection activeCell="W13" sqref="W13"/>
    </sheetView>
  </sheetViews>
  <sheetFormatPr defaultRowHeight="13"/>
  <cols>
    <col min="1" max="1" width="1.54296875" customWidth="1"/>
    <col min="2" max="2" width="3.90625" bestFit="1" customWidth="1"/>
    <col min="3" max="13" width="9.54296875" customWidth="1"/>
    <col min="14" max="14" width="2.453125" customWidth="1"/>
    <col min="15" max="15" width="3.90625" bestFit="1" customWidth="1"/>
    <col min="21" max="21" width="2.453125" customWidth="1"/>
    <col min="22" max="22" width="3.90625" bestFit="1" customWidth="1"/>
    <col min="28" max="28" width="2.453125" customWidth="1"/>
    <col min="29" max="29" width="3.90625" bestFit="1" customWidth="1"/>
    <col min="35" max="35" width="2.453125" customWidth="1"/>
    <col min="36" max="36" width="3.90625" bestFit="1" customWidth="1"/>
    <col min="42" max="42" width="3.90625" bestFit="1" customWidth="1"/>
    <col min="48" max="48" width="3.90625" bestFit="1" customWidth="1"/>
    <col min="54" max="54" width="3.90625" bestFit="1" customWidth="1"/>
  </cols>
  <sheetData>
    <row r="1" spans="2:59">
      <c r="B1" s="384"/>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68"/>
      <c r="AQ1" s="68"/>
      <c r="AR1" s="68"/>
      <c r="AS1" s="68"/>
      <c r="AT1" s="68"/>
      <c r="AU1" s="68"/>
      <c r="AV1" s="68"/>
      <c r="AW1" s="68"/>
      <c r="AX1" s="68"/>
      <c r="AY1" s="68"/>
      <c r="AZ1" s="68"/>
      <c r="BA1" s="68"/>
      <c r="BB1" s="68"/>
      <c r="BC1" s="68"/>
      <c r="BD1" s="68"/>
      <c r="BE1" s="68"/>
      <c r="BF1" s="68"/>
      <c r="BG1" s="68"/>
    </row>
    <row r="2" spans="2:59" ht="39" customHeight="1">
      <c r="B2" s="69" t="s">
        <v>167</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row>
    <row r="3" spans="2:59" s="155" customFormat="1" ht="20" customHeight="1">
      <c r="B3" s="154" t="s">
        <v>168</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row>
    <row r="4" spans="2:59" s="155" customFormat="1" ht="20" customHeight="1">
      <c r="B4" s="154" t="s">
        <v>169</v>
      </c>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row>
    <row r="5" spans="2:59" s="155" customFormat="1" ht="20" customHeight="1">
      <c r="B5" s="154" t="s">
        <v>170</v>
      </c>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c r="AX5" s="154"/>
      <c r="AY5" s="154"/>
      <c r="AZ5" s="154"/>
      <c r="BA5" s="154"/>
      <c r="BB5" s="154"/>
      <c r="BC5" s="154"/>
      <c r="BD5" s="154"/>
      <c r="BE5" s="154"/>
      <c r="BF5" s="154"/>
      <c r="BG5" s="154"/>
    </row>
    <row r="6" spans="2:59" s="70" customFormat="1" ht="16.25" customHeight="1">
      <c r="B6" s="385" t="s">
        <v>171</v>
      </c>
      <c r="C6" s="386"/>
      <c r="D6" s="386"/>
      <c r="E6" s="386"/>
      <c r="F6" s="386"/>
      <c r="G6" s="386"/>
      <c r="H6" s="386"/>
      <c r="I6" s="386"/>
      <c r="J6" s="386"/>
      <c r="K6" s="386"/>
      <c r="L6" s="386"/>
      <c r="M6" s="387"/>
      <c r="N6" s="172"/>
    </row>
    <row r="7" spans="2:59" ht="30" customHeight="1">
      <c r="B7" s="71" t="s">
        <v>172</v>
      </c>
      <c r="C7" s="72" t="s">
        <v>173</v>
      </c>
      <c r="D7" s="388" t="s">
        <v>174</v>
      </c>
      <c r="E7" s="389"/>
      <c r="F7" s="389"/>
      <c r="G7" s="389"/>
      <c r="H7" s="389"/>
      <c r="I7" s="389"/>
      <c r="J7" s="389"/>
      <c r="K7" s="389"/>
      <c r="L7" s="390"/>
      <c r="M7" s="73" t="s">
        <v>175</v>
      </c>
      <c r="N7" s="80"/>
      <c r="O7" s="176"/>
      <c r="P7" s="176"/>
      <c r="Q7" s="176"/>
    </row>
    <row r="8" spans="2:59" ht="30" customHeight="1">
      <c r="B8" s="74"/>
      <c r="C8" s="75"/>
      <c r="D8" s="381"/>
      <c r="E8" s="382"/>
      <c r="F8" s="382"/>
      <c r="G8" s="382"/>
      <c r="H8" s="382"/>
      <c r="I8" s="382"/>
      <c r="J8" s="382"/>
      <c r="K8" s="382"/>
      <c r="L8" s="383"/>
      <c r="M8" s="76"/>
      <c r="N8" s="81"/>
      <c r="O8" s="176"/>
      <c r="P8" s="176"/>
      <c r="Q8" s="176"/>
    </row>
    <row r="9" spans="2:59" ht="30" customHeight="1">
      <c r="B9" s="171"/>
      <c r="C9" s="77"/>
      <c r="D9" s="380"/>
      <c r="E9" s="380"/>
      <c r="F9" s="380"/>
      <c r="G9" s="380"/>
      <c r="H9" s="380"/>
      <c r="I9" s="380"/>
      <c r="J9" s="380"/>
      <c r="K9" s="380"/>
      <c r="L9" s="380"/>
      <c r="M9" s="76"/>
      <c r="N9" s="81"/>
      <c r="O9" s="176"/>
      <c r="P9" s="176"/>
      <c r="Q9" s="176"/>
    </row>
    <row r="10" spans="2:59" ht="30" customHeight="1">
      <c r="B10" s="171"/>
      <c r="C10" s="77"/>
      <c r="D10" s="380"/>
      <c r="E10" s="380"/>
      <c r="F10" s="380"/>
      <c r="G10" s="380"/>
      <c r="H10" s="380"/>
      <c r="I10" s="380"/>
      <c r="J10" s="380"/>
      <c r="K10" s="380"/>
      <c r="L10" s="380"/>
      <c r="M10" s="76"/>
      <c r="N10" s="81"/>
      <c r="O10" s="176"/>
      <c r="P10" s="176"/>
      <c r="Q10" s="176"/>
    </row>
    <row r="11" spans="2:59" ht="30" customHeight="1">
      <c r="B11" s="171"/>
      <c r="C11" s="77"/>
      <c r="D11" s="380"/>
      <c r="E11" s="380"/>
      <c r="F11" s="380"/>
      <c r="G11" s="380"/>
      <c r="H11" s="380"/>
      <c r="I11" s="380"/>
      <c r="J11" s="380"/>
      <c r="K11" s="380"/>
      <c r="L11" s="380"/>
      <c r="M11" s="76"/>
      <c r="N11" s="81"/>
      <c r="O11" s="176"/>
      <c r="P11" s="176"/>
      <c r="Q11" s="176"/>
    </row>
    <row r="12" spans="2:59" ht="30" customHeight="1">
      <c r="B12" s="171"/>
      <c r="C12" s="77"/>
      <c r="D12" s="380"/>
      <c r="E12" s="380"/>
      <c r="F12" s="380"/>
      <c r="G12" s="380"/>
      <c r="H12" s="380"/>
      <c r="I12" s="380"/>
      <c r="J12" s="380"/>
      <c r="K12" s="380"/>
      <c r="L12" s="380"/>
      <c r="M12" s="76"/>
      <c r="N12" s="81"/>
      <c r="O12" s="176"/>
      <c r="P12" s="176"/>
      <c r="Q12" s="176"/>
    </row>
    <row r="13" spans="2:59" ht="30" customHeight="1">
      <c r="B13" s="171"/>
      <c r="C13" s="77"/>
      <c r="D13" s="380"/>
      <c r="E13" s="380"/>
      <c r="F13" s="380"/>
      <c r="G13" s="380"/>
      <c r="H13" s="380"/>
      <c r="I13" s="380"/>
      <c r="J13" s="380"/>
      <c r="K13" s="380"/>
      <c r="L13" s="380"/>
      <c r="M13" s="76"/>
      <c r="N13" s="81"/>
      <c r="O13" s="176"/>
      <c r="P13" s="176"/>
      <c r="Q13" s="176"/>
    </row>
    <row r="14" spans="2:59" ht="30" customHeight="1">
      <c r="B14" s="171"/>
      <c r="C14" s="77"/>
      <c r="D14" s="380"/>
      <c r="E14" s="380"/>
      <c r="F14" s="380"/>
      <c r="G14" s="380"/>
      <c r="H14" s="380"/>
      <c r="I14" s="380"/>
      <c r="J14" s="380"/>
      <c r="K14" s="380"/>
      <c r="L14" s="380"/>
      <c r="M14" s="76"/>
      <c r="N14" s="81"/>
      <c r="O14" s="176"/>
      <c r="P14" s="176"/>
      <c r="Q14" s="176"/>
    </row>
    <row r="15" spans="2:59" ht="30" customHeight="1">
      <c r="B15" s="171"/>
      <c r="C15" s="77"/>
      <c r="D15" s="380"/>
      <c r="E15" s="380"/>
      <c r="F15" s="380"/>
      <c r="G15" s="380"/>
      <c r="H15" s="380"/>
      <c r="I15" s="380"/>
      <c r="J15" s="380"/>
      <c r="K15" s="380"/>
      <c r="L15" s="380"/>
      <c r="M15" s="76"/>
      <c r="N15" s="81"/>
      <c r="O15" s="176"/>
      <c r="P15" s="176"/>
      <c r="Q15" s="176"/>
    </row>
    <row r="16" spans="2:59" ht="30" customHeight="1">
      <c r="B16" s="171"/>
      <c r="C16" s="77"/>
      <c r="D16" s="380"/>
      <c r="E16" s="380"/>
      <c r="F16" s="380"/>
      <c r="G16" s="380"/>
      <c r="H16" s="380"/>
      <c r="I16" s="380"/>
      <c r="J16" s="380"/>
      <c r="K16" s="380"/>
      <c r="L16" s="380"/>
      <c r="M16" s="76"/>
      <c r="N16" s="81"/>
      <c r="O16" s="176"/>
      <c r="P16" s="176"/>
      <c r="Q16" s="176"/>
    </row>
    <row r="17" spans="2:41" ht="30" customHeight="1">
      <c r="B17" s="171"/>
      <c r="C17" s="77"/>
      <c r="D17" s="380"/>
      <c r="E17" s="380"/>
      <c r="F17" s="380"/>
      <c r="G17" s="380"/>
      <c r="H17" s="380"/>
      <c r="I17" s="380"/>
      <c r="J17" s="380"/>
      <c r="K17" s="380"/>
      <c r="L17" s="380"/>
      <c r="M17" s="76"/>
      <c r="N17" s="81"/>
      <c r="O17" s="176"/>
      <c r="P17" s="176"/>
      <c r="Q17" s="176"/>
    </row>
    <row r="18" spans="2:41">
      <c r="B18" s="78"/>
      <c r="C18" s="78"/>
      <c r="D18" s="78"/>
      <c r="E18" s="78"/>
      <c r="F18" s="78"/>
      <c r="G18" s="78"/>
      <c r="H18" s="78"/>
      <c r="I18" s="78"/>
      <c r="J18" s="78"/>
      <c r="K18" s="78"/>
      <c r="L18" s="78"/>
      <c r="M18" s="78"/>
      <c r="N18" s="177"/>
      <c r="O18" s="178"/>
      <c r="P18" s="178"/>
      <c r="Q18" s="178"/>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row>
  </sheetData>
  <mergeCells count="13">
    <mergeCell ref="D10:L10"/>
    <mergeCell ref="D11:L11"/>
    <mergeCell ref="D8:L8"/>
    <mergeCell ref="D9:L9"/>
    <mergeCell ref="B1:AO1"/>
    <mergeCell ref="B6:M6"/>
    <mergeCell ref="D7:L7"/>
    <mergeCell ref="D16:L16"/>
    <mergeCell ref="D17:L17"/>
    <mergeCell ref="D14:L14"/>
    <mergeCell ref="D15:L15"/>
    <mergeCell ref="D12:L12"/>
    <mergeCell ref="D13:L13"/>
  </mergeCells>
  <phoneticPr fontId="82"/>
  <printOptions horizontalCentered="1"/>
  <pageMargins left="0.45" right="0.45" top="0.56999999999999995" bottom="0.75" header="0.3" footer="0.3"/>
  <pageSetup scale="24" orientation="portrait" r:id="rId1"/>
  <headerFooter>
    <oddHeader>&amp;C&amp;8&amp;A</oddHeader>
    <oddFooter>&amp;L&amp;6&amp;F&amp;C&amp;8© 2013 Nissan North America, Inc. All rights reserved.&amp;R&amp;8Page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D44AD14F5B3C47BC0A2AC95D23E51B" ma:contentTypeVersion="12" ma:contentTypeDescription="Create a new document." ma:contentTypeScope="" ma:versionID="d7479f025f61b104588796629efe68ee">
  <xsd:schema xmlns:xsd="http://www.w3.org/2001/XMLSchema" xmlns:xs="http://www.w3.org/2001/XMLSchema" xmlns:p="http://schemas.microsoft.com/office/2006/metadata/properties" xmlns:ns2="bcabd714-861d-4b04-8859-a368557c2e96" xmlns:ns3="10fcb08b-71d8-49ec-a880-f97dc30165c2" targetNamespace="http://schemas.microsoft.com/office/2006/metadata/properties" ma:root="true" ma:fieldsID="39e563f5582ddf6d00a4f29f6f177c55" ns2:_="" ns3:_="">
    <xsd:import namespace="bcabd714-861d-4b04-8859-a368557c2e96"/>
    <xsd:import namespace="10fcb08b-71d8-49ec-a880-f97dc30165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abd714-861d-4b04-8859-a368557c2e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0fcb08b-71d8-49ec-a880-f97dc30165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fe73b02-be42-4272-818c-8db2e1e0eb01}" ma:internalName="TaxCatchAll" ma:showField="CatchAllData" ma:web="10fcb08b-71d8-49ec-a880-f97dc3016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abd714-861d-4b04-8859-a368557c2e96">
      <Terms xmlns="http://schemas.microsoft.com/office/infopath/2007/PartnerControls"/>
    </lcf76f155ced4ddcb4097134ff3c332f>
    <TaxCatchAll xmlns="10fcb08b-71d8-49ec-a880-f97dc30165c2" xsi:nil="true"/>
  </documentManagement>
</p:properties>
</file>

<file path=customXml/itemProps1.xml><?xml version="1.0" encoding="utf-8"?>
<ds:datastoreItem xmlns:ds="http://schemas.openxmlformats.org/officeDocument/2006/customXml" ds:itemID="{AB6F60F2-231F-4992-904B-48434B64FC21}"/>
</file>

<file path=customXml/itemProps2.xml><?xml version="1.0" encoding="utf-8"?>
<ds:datastoreItem xmlns:ds="http://schemas.openxmlformats.org/officeDocument/2006/customXml" ds:itemID="{07182FA5-C134-46E0-88E4-D3F45E4F1EF8}">
  <ds:schemaRefs>
    <ds:schemaRef ds:uri="http://schemas.microsoft.com/sharepoint/v3/contenttype/forms"/>
  </ds:schemaRefs>
</ds:datastoreItem>
</file>

<file path=customXml/itemProps3.xml><?xml version="1.0" encoding="utf-8"?>
<ds:datastoreItem xmlns:ds="http://schemas.openxmlformats.org/officeDocument/2006/customXml" ds:itemID="{027108EC-C47B-41F7-BEA4-14FEF6633BB7}">
  <ds:schemaRefs>
    <ds:schemaRef ds:uri="http://schemas.microsoft.com/office/2006/metadata/properties"/>
    <ds:schemaRef ds:uri="http://schemas.microsoft.com/office/infopath/2007/PartnerControls"/>
    <ds:schemaRef ds:uri="fe5bb516-a3d6-4e73-ad37-f3ca62660bed"/>
    <ds:schemaRef ds:uri="bd0002df-f2e3-4630-9638-d33b5974e2f6"/>
    <ds:schemaRef ds:uri="bcabd714-861d-4b04-8859-a368557c2e96"/>
    <ds:schemaRef ds:uri="10fcb08b-71d8-49ec-a880-f97dc30165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SMS COVER</vt:lpstr>
      <vt:lpstr>SUPPLIER REVISION HISTORY</vt:lpstr>
      <vt:lpstr>'SMS COVER'!Print_Area</vt:lpstr>
    </vt:vector>
  </TitlesOfParts>
  <Manager/>
  <Company>Nissan North America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Engineer 4</dc:title>
  <dc:subject/>
  <dc:creator>Ken Liew</dc:creator>
  <cp:keywords/>
  <dc:description/>
  <cp:lastModifiedBy>IKEDA, TAKIJIRO</cp:lastModifiedBy>
  <cp:revision/>
  <dcterms:created xsi:type="dcterms:W3CDTF">2012-08-10T10:19:18Z</dcterms:created>
  <dcterms:modified xsi:type="dcterms:W3CDTF">2025-09-05T01:52:37Z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0x010100F2D44AD14F5B3C47BC0A2AC95D23E51B</vt:lpwstr>
  </property>
  <property fmtid="{D5CDD505-2E9C-101B-9397-08002B2CF9AE}" pid="4" name="MediaServiceImageTags">
    <vt:lpwstr/>
  </property>
</Properties>
</file>